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taheri\Desktop\"/>
    </mc:Choice>
  </mc:AlternateContent>
  <xr:revisionPtr revIDLastSave="0" documentId="13_ncr:1_{2B654DFE-2EEF-400D-B140-DE667E41F292}" xr6:coauthVersionLast="47" xr6:coauthVersionMax="47" xr10:uidLastSave="{00000000-0000-0000-0000-000000000000}"/>
  <bookViews>
    <workbookView xWindow="-120" yWindow="-120" windowWidth="29040" windowHeight="15720" tabRatio="1000" activeTab="7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سو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اوراق!$A$1:$AM$9</definedName>
    <definedName name="_xlnm.Print_Area" localSheetId="5">'اوراق مشتقه'!$A$1:$AU$13</definedName>
    <definedName name="_xlnm.Print_Area" localSheetId="4">'تعدیل قیمت'!$A$1:$M$11</definedName>
    <definedName name="_xlnm.Print_Area" localSheetId="8">درآمد!$A$1:$K$11</definedName>
    <definedName name="_xlnm.Print_Area" localSheetId="12">'درآمد سپرده بانکی'!$A$1:$F$15</definedName>
    <definedName name="_xlnm.Print_Area" localSheetId="11">'درآمد سرمایه گذاری در اوراق به'!$A$1:$S$8</definedName>
    <definedName name="_xlnm.Print_Area" localSheetId="9">'درآمد سرمایه گذاری در سهام'!$A$1:$W$10</definedName>
    <definedName name="_xlnm.Print_Area" localSheetId="10">'درآمد سرمایه گذاری در صندوق'!$A$1:$T$9</definedName>
    <definedName name="_xlnm.Print_Area" localSheetId="14">'درآمد سود سهام'!$A$1:$T$14</definedName>
    <definedName name="_xlnm.Print_Area" localSheetId="16">'درآمد ناشی از تغییر قیمت اوراق'!$A$1:$S$18</definedName>
    <definedName name="_xlnm.Print_Area" localSheetId="17">'درآمد ناشی از فروش'!$A$1:$S$8</definedName>
    <definedName name="_xlnm.Print_Area" localSheetId="13">'سایر درآمدها'!$A$1:$G$15</definedName>
    <definedName name="_xlnm.Print_Area" localSheetId="7">سپرده!$A$1:$M$11</definedName>
    <definedName name="_xlnm.Print_Area" localSheetId="1">سهام!$A$1:$AB$14</definedName>
    <definedName name="_xlnm.Print_Area" localSheetId="15">'سود اوراق بهادار'!$A$1:$R$15</definedName>
    <definedName name="_xlnm.Print_Area" localSheetId="18">'سود سپرده بانکی'!$A$1:$M$22</definedName>
    <definedName name="_xlnm.Print_Area" localSheetId="0">'صورت وضعیت'!$A$1:$C$25</definedName>
    <definedName name="_xlnm.Print_Area" localSheetId="3">'مبالغ تخصیصی اوراق'!$A$1:$R$8</definedName>
    <definedName name="_xlnm.Print_Area" localSheetId="6">'واحدهای صندوق'!$A$1:$AB$9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8" l="1"/>
  <c r="I10" i="18"/>
  <c r="M10" i="18"/>
  <c r="M8" i="18"/>
  <c r="M9" i="18"/>
  <c r="M7" i="18"/>
  <c r="K9" i="18"/>
  <c r="K10" i="18" s="1"/>
  <c r="I9" i="18"/>
  <c r="I7" i="18"/>
  <c r="G9" i="18"/>
  <c r="G7" i="18"/>
  <c r="C10" i="18"/>
  <c r="F10" i="13"/>
  <c r="D10" i="13"/>
  <c r="F9" i="8" s="1"/>
  <c r="L11" i="7"/>
  <c r="J11" i="7"/>
  <c r="J10" i="7"/>
  <c r="J9" i="7"/>
  <c r="J8" i="7"/>
  <c r="H11" i="7"/>
  <c r="F11" i="7"/>
  <c r="D11" i="7"/>
  <c r="E10" i="18"/>
  <c r="I8" i="19"/>
  <c r="G8" i="19"/>
  <c r="E8" i="19"/>
  <c r="C8" i="19"/>
  <c r="G8" i="21"/>
  <c r="K8" i="21"/>
  <c r="M8" i="21"/>
  <c r="O8" i="21"/>
  <c r="E8" i="21"/>
  <c r="C8" i="21"/>
  <c r="G8" i="17"/>
  <c r="S8" i="15"/>
  <c r="Q8" i="15"/>
  <c r="O8" i="15"/>
  <c r="F8" i="14"/>
  <c r="D8" i="14"/>
  <c r="F10" i="8" s="1"/>
  <c r="P8" i="11"/>
  <c r="N8" i="11"/>
  <c r="L8" i="11"/>
  <c r="H8" i="11"/>
  <c r="F8" i="11"/>
  <c r="S9" i="10"/>
  <c r="O9" i="10"/>
  <c r="L9" i="10"/>
  <c r="J9" i="10"/>
  <c r="F9" i="10"/>
  <c r="D9" i="10"/>
  <c r="V9" i="9"/>
  <c r="R9" i="9"/>
  <c r="P9" i="9"/>
  <c r="J9" i="9"/>
  <c r="H9" i="9"/>
  <c r="D9" i="9"/>
  <c r="F9" i="9"/>
  <c r="J11" i="8"/>
  <c r="AA9" i="4"/>
  <c r="Y9" i="4"/>
  <c r="W9" i="4"/>
  <c r="Q9" i="4"/>
  <c r="O9" i="4"/>
  <c r="M9" i="4"/>
  <c r="K9" i="4"/>
  <c r="I9" i="4"/>
  <c r="G9" i="4"/>
  <c r="D9" i="4"/>
  <c r="AL9" i="5"/>
  <c r="AJ9" i="5"/>
  <c r="AH9" i="5"/>
  <c r="AD9" i="5"/>
  <c r="AB9" i="5"/>
  <c r="Z9" i="5"/>
  <c r="X9" i="5"/>
  <c r="T9" i="5"/>
  <c r="R9" i="5"/>
  <c r="P9" i="5"/>
  <c r="AA10" i="2"/>
  <c r="Y10" i="2"/>
  <c r="W10" i="2"/>
  <c r="S10" i="2"/>
  <c r="I10" i="2"/>
  <c r="G10" i="2"/>
  <c r="E10" i="2"/>
  <c r="V9" i="5"/>
  <c r="S9" i="4"/>
  <c r="L5" i="10"/>
  <c r="D8" i="11"/>
  <c r="F5" i="14"/>
  <c r="I8" i="21" l="1"/>
  <c r="Q8" i="19"/>
  <c r="O8" i="19"/>
  <c r="M8" i="19"/>
  <c r="K8" i="19"/>
  <c r="D10" i="18"/>
  <c r="M8" i="15"/>
  <c r="R8" i="11"/>
  <c r="J8" i="11"/>
  <c r="F8" i="8" s="1"/>
  <c r="Q9" i="10"/>
  <c r="H9" i="10"/>
  <c r="F7" i="8" s="1"/>
  <c r="Q8" i="21"/>
  <c r="J10" i="18"/>
  <c r="L10" i="18"/>
  <c r="F10" i="18"/>
  <c r="N9" i="9"/>
  <c r="K8" i="15"/>
  <c r="I8" i="15"/>
  <c r="Q10" i="2"/>
  <c r="O10" i="2"/>
  <c r="K8" i="17" l="1"/>
  <c r="T9" i="9"/>
  <c r="M8" i="17" l="1"/>
  <c r="Q8" i="17"/>
  <c r="F6" i="8"/>
  <c r="F11" i="8" s="1"/>
  <c r="K5" i="21"/>
  <c r="K5" i="19"/>
  <c r="I5" i="18"/>
  <c r="M5" i="17"/>
  <c r="O5" i="15"/>
  <c r="F5" i="13"/>
  <c r="L5" i="11"/>
  <c r="H11" i="8" l="1"/>
</calcChain>
</file>

<file path=xl/sharedStrings.xml><?xml version="1.0" encoding="utf-8"?>
<sst xmlns="http://schemas.openxmlformats.org/spreadsheetml/2006/main" count="328" uniqueCount="119">
  <si>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</si>
  <si>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</si>
  <si>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</si>
  <si>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</si>
  <si>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</si>
  <si>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</si>
  <si>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</si>
  <si>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</si>
  <si>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</si>
  <si>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</si>
  <si>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</si>
  <si>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</si>
  <si>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</si>
  <si>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</si>
  <si>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</si>
  <si>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</si>
  <si>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</si>
  <si>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</si>
  <si>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</si>
  <si>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</si>
  <si>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</si>
  <si>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</si>
  <si>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</si>
  <si>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خرید/صدور طی دوره</t>
  </si>
  <si>
    <t>فروش/ابطال طی دوره</t>
  </si>
  <si>
    <t>صندوق</t>
  </si>
  <si>
    <t>تعداد واحد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</si>
  <si>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</si>
  <si>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</si>
  <si>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</si>
  <si>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</si>
  <si>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</si>
  <si>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</si>
  <si>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</si>
  <si>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</si>
  <si>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</si>
  <si>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</si>
  <si>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</si>
  <si>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</si>
  <si>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</si>
  <si>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</si>
  <si>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</si>
  <si>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</si>
  <si>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</si>
  <si>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</si>
  <si>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</si>
  <si>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</si>
  <si>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</si>
  <si>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</si>
  <si>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</si>
  <si>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</si>
  <si>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</si>
  <si>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</si>
  <si>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</si>
  <si>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</si>
  <si>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</si>
  <si>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</si>
  <si>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</si>
  <si>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</si>
  <si>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</si>
  <si>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</si>
  <si>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</si>
  <si>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</si>
  <si>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</si>
  <si>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</si>
  <si>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</si>
  <si>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</si>
  <si>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</si>
  <si>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</si>
  <si>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</si>
  <si>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نام سپرده بانکی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</si>
  <si>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</si>
  <si>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</si>
  <si>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</si>
  <si>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</si>
  <si>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</si>
  <si>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</si>
  <si>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</si>
  <si>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</si>
  <si>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</si>
  <si>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</si>
  <si>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</si>
  <si>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</si>
  <si>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</si>
  <si>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</si>
  <si>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</si>
  <si>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</si>
  <si>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</si>
  <si>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</si>
  <si>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</si>
  <si>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از ابتدای سال مالی تا پایان ماه</t>
  </si>
  <si>
    <t>1- سرمایه گذاری ها</t>
  </si>
  <si>
    <t>1-1 سرمایه گذاری در سهام و حق تقدم سهام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</si>
  <si>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</si>
  <si>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</si>
  <si>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</si>
  <si>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</si>
  <si>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</si>
  <si>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</si>
  <si>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</si>
  <si>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</si>
  <si>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</si>
  <si>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</si>
  <si>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</si>
  <si>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</si>
  <si>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</si>
  <si>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</si>
  <si>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</si>
  <si>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1403/07/30</t>
  </si>
  <si>
    <t>قیمت ابطال هر واحد</t>
  </si>
  <si>
    <t>برای ماه منتهی به 1403/08/30</t>
  </si>
  <si>
    <t>1403/08/30</t>
  </si>
  <si>
    <t>صندوق در اوراق بهادار با درآمد ثابت قلک سورنا</t>
  </si>
  <si>
    <t>بانک پاسارگاد شعبه جهان کودک - 290303199200591</t>
  </si>
  <si>
    <t>بانک پاسارگاد شعبه جهان کودک - 2908100199200591</t>
  </si>
  <si>
    <t>بانک پاسارگاد شعبه خیابان الوند - 209140194247081</t>
  </si>
  <si>
    <t>-</t>
  </si>
  <si>
    <t>بانک پاسارگاد- 209140194247081</t>
  </si>
  <si>
    <t xml:space="preserve"> بانک پاسارگاد شعبه جهان کودک 290303199200591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</si>
</sst>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0_);[Red]\(0\)"/>
  </numFmts>
  <fonts count="31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000000"/>
      <name val="IRAN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45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top"/>
    </xf>
    <xf numFmtId="3" fontId="3" fillId="0" borderId="5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top"/>
    </xf>
    <xf numFmtId="37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2" xfId="0" applyNumberFormat="1" applyFont="1" applyBorder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left"/>
    </xf>
    <xf numFmtId="3" fontId="2" fillId="0" borderId="9" xfId="0" applyNumberFormat="1" applyFont="1" applyBorder="1" applyAlignment="1">
      <alignment horizontal="center" vertical="top"/>
    </xf>
    <xf numFmtId="3" fontId="2" fillId="0" borderId="10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2" fillId="0" borderId="5" xfId="0" applyNumberFormat="1" applyFont="1" applyBorder="1" applyAlignment="1">
      <alignment horizontal="center" vertical="top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2" fillId="0" borderId="0" xfId="1" applyAlignment="1">
      <alignment wrapText="1"/>
    </xf>
    <xf numFmtId="3" fontId="14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7" fontId="2" fillId="2" borderId="5" xfId="0" applyNumberFormat="1" applyFont="1" applyFill="1" applyBorder="1" applyAlignment="1">
      <alignment horizontal="center" vertical="top"/>
    </xf>
    <xf numFmtId="37" fontId="3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5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 wrapText="1"/>
    </xf>
    <xf numFmtId="37" fontId="3" fillId="2" borderId="0" xfId="0" applyNumberFormat="1" applyFont="1" applyFill="1" applyAlignment="1">
      <alignment horizontal="center" vertical="top"/>
    </xf>
    <xf numFmtId="37" fontId="0" fillId="0" borderId="0" xfId="0" applyNumberFormat="1" applyAlignment="1">
      <alignment horizontal="left"/>
    </xf>
    <xf numFmtId="0" fontId="8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37" fontId="11" fillId="2" borderId="0" xfId="0" applyNumberFormat="1" applyFont="1" applyFill="1" applyAlignment="1">
      <alignment horizontal="right" vertical="center"/>
    </xf>
    <xf numFmtId="37" fontId="11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left"/>
    </xf>
    <xf numFmtId="37" fontId="3" fillId="2" borderId="2" xfId="0" applyNumberFormat="1" applyFont="1" applyFill="1" applyBorder="1" applyAlignment="1">
      <alignment horizontal="right" vertical="center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37" fontId="2" fillId="2" borderId="8" xfId="0" applyNumberFormat="1" applyFont="1" applyFill="1" applyBorder="1" applyAlignment="1">
      <alignment horizontal="center" vertical="top"/>
    </xf>
    <xf numFmtId="37" fontId="10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 wrapText="1" readingOrder="2"/>
    </xf>
    <xf numFmtId="0" fontId="24" fillId="2" borderId="0" xfId="0" applyFont="1" applyFill="1" applyAlignment="1">
      <alignment horizontal="center" vertical="center" wrapText="1" readingOrder="2"/>
    </xf>
    <xf numFmtId="164" fontId="25" fillId="2" borderId="0" xfId="0" applyNumberFormat="1" applyFont="1" applyFill="1" applyAlignment="1">
      <alignment vertical="center" wrapText="1" readingOrder="2"/>
    </xf>
    <xf numFmtId="164" fontId="25" fillId="2" borderId="0" xfId="0" applyNumberFormat="1" applyFont="1" applyFill="1" applyAlignment="1">
      <alignment horizontal="center" vertical="center" wrapText="1" readingOrder="2"/>
    </xf>
    <xf numFmtId="0" fontId="26" fillId="2" borderId="0" xfId="0" applyFont="1" applyFill="1" applyAlignment="1">
      <alignment horizontal="left"/>
    </xf>
    <xf numFmtId="3" fontId="3" fillId="2" borderId="2" xfId="0" applyNumberFormat="1" applyFont="1" applyFill="1" applyBorder="1" applyAlignment="1">
      <alignment horizontal="right" vertical="top"/>
    </xf>
    <xf numFmtId="37" fontId="7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6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0" fontId="17" fillId="0" borderId="5" xfId="0" applyNumberFormat="1" applyFont="1" applyBorder="1" applyAlignment="1">
      <alignment horizontal="center" vertical="top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7" fillId="2" borderId="0" xfId="0" applyNumberFormat="1" applyFont="1" applyFill="1" applyAlignment="1">
      <alignment horizontal="center" vertical="center"/>
    </xf>
    <xf numFmtId="37" fontId="3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top"/>
    </xf>
    <xf numFmtId="37" fontId="7" fillId="2" borderId="0" xfId="0" applyNumberFormat="1" applyFont="1" applyFill="1" applyAlignment="1">
      <alignment horizontal="center"/>
    </xf>
    <xf numFmtId="37" fontId="16" fillId="2" borderId="5" xfId="0" applyNumberFormat="1" applyFont="1" applyFill="1" applyBorder="1" applyAlignment="1">
      <alignment horizontal="center" vertical="top"/>
    </xf>
    <xf numFmtId="37" fontId="11" fillId="2" borderId="2" xfId="0" applyNumberFormat="1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/>
    </xf>
    <xf numFmtId="37" fontId="17" fillId="2" borderId="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center" vertical="top"/>
    </xf>
    <xf numFmtId="10" fontId="3" fillId="2" borderId="2" xfId="0" applyNumberFormat="1" applyFont="1" applyFill="1" applyBorder="1" applyAlignment="1">
      <alignment horizontal="center" vertical="top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5" fillId="0" borderId="0" xfId="0" applyNumberFormat="1" applyFont="1" applyAlignment="1">
      <alignment horizontal="left"/>
    </xf>
    <xf numFmtId="0" fontId="17" fillId="2" borderId="3" xfId="0" applyFont="1" applyFill="1" applyBorder="1" applyAlignment="1">
      <alignment horizontal="center" vertical="center"/>
    </xf>
    <xf numFmtId="37" fontId="6" fillId="2" borderId="0" xfId="0" applyNumberFormat="1" applyFont="1" applyFill="1" applyAlignment="1">
      <alignment horizontal="center" vertical="top"/>
    </xf>
    <xf numFmtId="10" fontId="17" fillId="2" borderId="5" xfId="0" applyNumberFormat="1" applyFont="1" applyFill="1" applyBorder="1" applyAlignment="1">
      <alignment horizontal="center" vertical="top"/>
    </xf>
    <xf numFmtId="0" fontId="8" fillId="2" borderId="0" xfId="0" applyFont="1" applyFill="1" applyAlignment="1">
      <alignment horizontal="left"/>
    </xf>
    <xf numFmtId="3" fontId="29" fillId="0" borderId="0" xfId="0" applyNumberFormat="1" applyFont="1" applyAlignment="1">
      <alignment horizontal="left"/>
    </xf>
    <xf numFmtId="10" fontId="2" fillId="0" borderId="0" xfId="0" applyNumberFormat="1" applyFont="1" applyAlignment="1">
      <alignment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6" fillId="2" borderId="2" xfId="0" applyNumberFormat="1" applyFont="1" applyFill="1" applyBorder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0" fontId="3" fillId="0" borderId="2" xfId="0" applyNumberFormat="1" applyFont="1" applyBorder="1" applyAlignment="1">
      <alignment horizontal="center" vertical="top"/>
    </xf>
    <xf numFmtId="165" fontId="3" fillId="0" borderId="2" xfId="0" applyNumberFormat="1" applyFont="1" applyBorder="1" applyAlignment="1">
      <alignment horizontal="right" vertical="top"/>
    </xf>
    <xf numFmtId="37" fontId="16" fillId="0" borderId="9" xfId="0" applyNumberFormat="1" applyFont="1" applyBorder="1" applyAlignment="1">
      <alignment horizontal="center" vertical="top"/>
    </xf>
    <xf numFmtId="0" fontId="7" fillId="2" borderId="0" xfId="0" applyFont="1" applyFill="1" applyAlignment="1">
      <alignment horizontal="right"/>
    </xf>
    <xf numFmtId="10" fontId="3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0" xfId="0" applyNumberFormat="1" applyFont="1" applyFill="1" applyBorder="1" applyAlignment="1">
      <alignment horizontal="center" vertical="top"/>
    </xf>
    <xf numFmtId="10" fontId="2" fillId="2" borderId="10" xfId="0" applyNumberFormat="1" applyFont="1" applyFill="1" applyBorder="1" applyAlignment="1">
      <alignment horizontal="center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10" fontId="3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left"/>
    </xf>
    <xf numFmtId="4" fontId="3" fillId="0" borderId="0" xfId="0" applyNumberFormat="1" applyFont="1" applyAlignment="1">
      <alignment horizontal="center" vertical="top"/>
    </xf>
    <xf numFmtId="9" fontId="3" fillId="0" borderId="2" xfId="0" applyNumberFormat="1" applyFont="1" applyBorder="1" applyAlignment="1">
      <alignment horizontal="center" vertical="top"/>
    </xf>
    <xf numFmtId="9" fontId="7" fillId="0" borderId="0" xfId="0" applyNumberFormat="1" applyFont="1" applyAlignment="1">
      <alignment horizontal="center"/>
    </xf>
    <xf numFmtId="10" fontId="2" fillId="0" borderId="5" xfId="0" applyNumberFormat="1" applyFont="1" applyBorder="1" applyAlignment="1">
      <alignment horizontal="center" vertical="top"/>
    </xf>
    <xf numFmtId="3" fontId="3" fillId="0" borderId="8" xfId="0" applyNumberFormat="1" applyFont="1" applyBorder="1" applyAlignment="1">
      <alignment vertical="center" wrapText="1" readingOrder="2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 wrapText="1" readingOrder="2"/>
    </xf>
    <xf numFmtId="9" fontId="3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/>
    </xf>
    <xf numFmtId="37" fontId="4" fillId="2" borderId="5" xfId="0" applyNumberFormat="1" applyFont="1" applyFill="1" applyBorder="1" applyAlignment="1">
      <alignment horizontal="center" vertical="top"/>
    </xf>
    <xf numFmtId="37" fontId="22" fillId="0" borderId="0" xfId="0" applyNumberFormat="1" applyFont="1" applyAlignment="1">
      <alignment horizontal="center"/>
    </xf>
    <xf numFmtId="10" fontId="4" fillId="2" borderId="5" xfId="0" applyNumberFormat="1" applyFont="1" applyFill="1" applyBorder="1" applyAlignment="1">
      <alignment horizontal="center" vertical="top"/>
    </xf>
    <xf numFmtId="37" fontId="22" fillId="2" borderId="0" xfId="0" applyNumberFormat="1" applyFont="1" applyFill="1" applyAlignment="1">
      <alignment horizontal="center"/>
    </xf>
    <xf numFmtId="37" fontId="4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left"/>
    </xf>
    <xf numFmtId="0" fontId="6" fillId="0" borderId="0" xfId="0" applyFont="1" applyAlignment="1">
      <alignment horizontal="center" vertical="center"/>
    </xf>
    <xf numFmtId="10" fontId="25" fillId="2" borderId="0" xfId="0" applyNumberFormat="1" applyFont="1" applyFill="1" applyAlignment="1">
      <alignment vertical="center" wrapText="1" readingOrder="2"/>
    </xf>
    <xf numFmtId="10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top"/>
    </xf>
    <xf numFmtId="0" fontId="3" fillId="0" borderId="0" xfId="0" applyFont="1" applyAlignment="1">
      <alignment vertical="center" wrapText="1"/>
    </xf>
    <xf numFmtId="37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top"/>
    </xf>
    <xf numFmtId="0" fontId="7" fillId="0" borderId="0" xfId="0" applyFont="1"/>
    <xf numFmtId="37" fontId="7" fillId="0" borderId="0" xfId="0" applyNumberFormat="1" applyFont="1"/>
    <xf numFmtId="37" fontId="11" fillId="0" borderId="0" xfId="0" applyNumberFormat="1" applyFont="1" applyAlignment="1">
      <alignment vertical="top"/>
    </xf>
    <xf numFmtId="37" fontId="16" fillId="0" borderId="5" xfId="0" applyNumberFormat="1" applyFont="1" applyBorder="1" applyAlignment="1">
      <alignment horizontal="center" vertical="top"/>
    </xf>
    <xf numFmtId="37" fontId="11" fillId="2" borderId="0" xfId="0" applyNumberFormat="1" applyFont="1" applyFill="1" applyAlignment="1">
      <alignment vertical="top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0" fillId="2" borderId="0" xfId="0" applyNumberFormat="1" applyFont="1" applyFill="1" applyAlignment="1">
      <alignment horizontal="center" vertical="top"/>
    </xf>
    <xf numFmtId="0" fontId="20" fillId="2" borderId="0" xfId="0" applyFont="1" applyFill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7" fontId="11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37" fontId="6" fillId="2" borderId="0" xfId="0" applyNumberFormat="1" applyFont="1" applyFill="1" applyAlignment="1">
      <alignment horizontal="right" vertical="center"/>
    </xf>
    <xf numFmtId="37" fontId="3" fillId="2" borderId="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37" fontId="2" fillId="2" borderId="5" xfId="0" applyNumberFormat="1" applyFont="1" applyFill="1" applyBorder="1" applyAlignment="1">
      <alignment horizontal="center" vertical="top"/>
    </xf>
    <xf numFmtId="37" fontId="11" fillId="2" borderId="2" xfId="0" applyNumberFormat="1" applyFont="1" applyFill="1" applyBorder="1" applyAlignment="1">
      <alignment horizontal="right" vertical="center"/>
    </xf>
    <xf numFmtId="37" fontId="2" fillId="0" borderId="5" xfId="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37" fontId="3" fillId="0" borderId="2" xfId="0" applyNumberFormat="1" applyFont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1:C23"/>
  <sheetViews>
    <sheetView rightToLeft="1" view="pageBreakPreview" zoomScaleNormal="100" zoomScaleSheetLayoutView="100" workbookViewId="0">
      <selection activeCell="A17" sqref="A17:C17"/>
    </sheetView>
  </sheetViews>
  <sheetFormatPr defaultRowHeight="12.75" x14ac:dyDescent="0.2"/>
  <cols>
    <col min="1" max="1" width="21" customWidth="1"/>
    <col min="2" max="2" width="38" customWidth="1"/>
    <col min="3" max="3" width="36.5703125" customWidth="1"/>
  </cols>
  <sheetData>
    <row r="11" spans="1:3" ht="29.1" customHeight="1" x14ac:dyDescent="0.2">
      <c r="A11" s="199"/>
      <c r="B11" s="199"/>
      <c r="C11" s="199"/>
    </row>
    <row r="12" spans="1:3" ht="21.75" customHeight="1" x14ac:dyDescent="0.2">
      <c r="A12" s="199"/>
      <c r="B12" s="199"/>
      <c r="C12" s="199"/>
    </row>
    <row r="13" spans="1:3" ht="21.75" customHeight="1" x14ac:dyDescent="0.2">
      <c r="A13" s="199"/>
      <c r="B13" s="199"/>
      <c r="C13" s="199"/>
    </row>
    <row r="14" spans="1:3" ht="28.5" customHeight="1" x14ac:dyDescent="0.2"/>
    <row r="15" spans="1:3" ht="24.75" x14ac:dyDescent="0.6">
      <c r="A15" s="71"/>
      <c r="B15" s="200"/>
      <c r="C15" s="71"/>
    </row>
    <row r="16" spans="1:3" ht="24.75" x14ac:dyDescent="0.6">
      <c r="A16" s="71"/>
      <c r="B16" s="200"/>
      <c r="C16" s="71"/>
    </row>
    <row r="17" spans="1:3" ht="26.25" x14ac:dyDescent="0.2">
      <c r="A17" s="198" t="s">
        <v>112</v>
      </c>
      <c r="B17" s="198"/>
      <c r="C17" s="198"/>
    </row>
    <row r="18" spans="1:3" ht="26.25" x14ac:dyDescent="0.2">
      <c r="A18" s="198" t="s">
        <v>0</v>
      </c>
      <c r="B18" s="198"/>
      <c r="C18" s="198"/>
    </row>
    <row r="19" spans="1:3" ht="26.25" x14ac:dyDescent="0.2">
      <c r="A19" s="198" t="s">
        <v>110</v>
      </c>
      <c r="B19" s="198"/>
      <c r="C19" s="198"/>
    </row>
    <row r="20" spans="1:3" ht="24.75" x14ac:dyDescent="0.6">
      <c r="A20" s="71"/>
      <c r="B20" s="71"/>
      <c r="C20" s="71"/>
    </row>
    <row r="21" spans="1:3" ht="24.75" x14ac:dyDescent="0.6">
      <c r="A21" s="71"/>
      <c r="B21" s="71"/>
      <c r="C21" s="71"/>
    </row>
    <row r="22" spans="1:3" ht="24.75" x14ac:dyDescent="0.6">
      <c r="A22" s="71"/>
      <c r="B22" s="71"/>
      <c r="C22" s="71"/>
    </row>
    <row r="23" spans="1:3" ht="24.75" x14ac:dyDescent="0.6">
      <c r="A23" s="71"/>
      <c r="B23" s="71"/>
      <c r="C23" s="71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AM17"/>
  <sheetViews>
    <sheetView rightToLeft="1" view="pageBreakPreview" zoomScale="80" zoomScaleNormal="100" zoomScaleSheetLayoutView="80" workbookViewId="0">
      <selection activeCell="R9" sqref="R9"/>
    </sheetView>
  </sheetViews>
  <sheetFormatPr defaultRowHeight="30" customHeight="1" x14ac:dyDescent="0.2"/>
  <cols>
    <col min="1" max="1" width="6.140625" style="19" bestFit="1" customWidth="1"/>
    <col min="2" max="2" width="21.140625" style="19" customWidth="1"/>
    <col min="3" max="3" width="0.7109375" style="19" customWidth="1"/>
    <col min="4" max="4" width="15.7109375" style="19" bestFit="1" customWidth="1"/>
    <col min="5" max="5" width="1.28515625" style="19" customWidth="1"/>
    <col min="6" max="6" width="16.5703125" style="19" bestFit="1" customWidth="1"/>
    <col min="7" max="7" width="1.28515625" style="19" customWidth="1"/>
    <col min="8" max="8" width="15.140625" style="87" bestFit="1" customWidth="1"/>
    <col min="9" max="9" width="1.28515625" style="19" customWidth="1"/>
    <col min="10" max="10" width="16.5703125" style="19" bestFit="1" customWidth="1"/>
    <col min="11" max="11" width="1.28515625" style="19" customWidth="1"/>
    <col min="12" max="12" width="17.42578125" style="144" bestFit="1" customWidth="1"/>
    <col min="13" max="13" width="1.28515625" style="19" customWidth="1"/>
    <col min="14" max="14" width="16.140625" style="87" bestFit="1" customWidth="1"/>
    <col min="15" max="15" width="1.28515625" style="87" customWidth="1"/>
    <col min="16" max="16" width="17.140625" style="87" bestFit="1" customWidth="1"/>
    <col min="17" max="17" width="1.28515625" style="87" customWidth="1"/>
    <col min="18" max="18" width="17" style="87" bestFit="1" customWidth="1"/>
    <col min="19" max="19" width="1.28515625" style="19" customWidth="1"/>
    <col min="20" max="20" width="16.42578125" style="19" bestFit="1" customWidth="1"/>
    <col min="21" max="21" width="1.28515625" style="19" customWidth="1"/>
    <col min="22" max="22" width="17.42578125" style="144" bestFit="1" customWidth="1"/>
    <col min="23" max="23" width="0.28515625" style="19" customWidth="1"/>
    <col min="24" max="24" width="11.7109375" style="19" bestFit="1" customWidth="1"/>
    <col min="25" max="25" width="9.140625" style="42" customWidth="1"/>
    <col min="26" max="26" width="18.7109375" style="19" bestFit="1" customWidth="1"/>
    <col min="27" max="27" width="9.140625" style="19" customWidth="1"/>
    <col min="28" max="28" width="16.85546875" style="19" bestFit="1" customWidth="1"/>
    <col min="29" max="29" width="9.140625" style="19" customWidth="1"/>
    <col min="30" max="30" width="26.28515625" style="19" bestFit="1" customWidth="1"/>
    <col min="31" max="16384" width="9.140625" style="19"/>
  </cols>
  <sheetData>
    <row r="1" spans="1:39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spans="1:39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</row>
    <row r="3" spans="1:39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</row>
    <row r="4" spans="1:39" s="20" customFormat="1" ht="30" customHeight="1" x14ac:dyDescent="0.2">
      <c r="A4" s="201" t="s">
        <v>101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Y4" s="67"/>
    </row>
    <row r="5" spans="1:39" ht="30" customHeight="1" x14ac:dyDescent="0.2">
      <c r="D5" s="203" t="s">
        <v>56</v>
      </c>
      <c r="E5" s="203"/>
      <c r="F5" s="203"/>
      <c r="G5" s="203"/>
      <c r="H5" s="203"/>
      <c r="I5" s="203"/>
      <c r="J5" s="203"/>
      <c r="K5" s="203"/>
      <c r="L5" s="203"/>
      <c r="N5" s="203" t="s">
        <v>90</v>
      </c>
      <c r="O5" s="203"/>
      <c r="P5" s="203"/>
      <c r="Q5" s="203"/>
      <c r="R5" s="203"/>
      <c r="S5" s="203"/>
      <c r="T5" s="203"/>
      <c r="U5" s="203"/>
      <c r="V5" s="203"/>
    </row>
    <row r="6" spans="1:39" ht="30" customHeight="1" x14ac:dyDescent="0.2">
      <c r="D6" s="36"/>
      <c r="E6" s="36"/>
      <c r="F6" s="36"/>
      <c r="G6" s="36"/>
      <c r="H6" s="126"/>
      <c r="I6" s="36"/>
      <c r="J6" s="204" t="s">
        <v>11</v>
      </c>
      <c r="K6" s="204"/>
      <c r="L6" s="204"/>
      <c r="N6" s="126"/>
      <c r="O6" s="126"/>
      <c r="P6" s="126"/>
      <c r="Q6" s="126"/>
      <c r="R6" s="126"/>
      <c r="S6" s="36"/>
      <c r="T6" s="204" t="s">
        <v>11</v>
      </c>
      <c r="U6" s="204"/>
      <c r="V6" s="204"/>
    </row>
    <row r="7" spans="1:39" ht="30" customHeight="1" x14ac:dyDescent="0.2">
      <c r="A7" s="203" t="s">
        <v>57</v>
      </c>
      <c r="B7" s="203"/>
      <c r="D7" s="1" t="s">
        <v>58</v>
      </c>
      <c r="F7" s="1" t="s">
        <v>59</v>
      </c>
      <c r="H7" s="97" t="s">
        <v>60</v>
      </c>
      <c r="J7" s="2" t="s">
        <v>42</v>
      </c>
      <c r="K7" s="36"/>
      <c r="L7" s="141" t="s">
        <v>48</v>
      </c>
      <c r="N7" s="97" t="s">
        <v>58</v>
      </c>
      <c r="O7" s="228" t="s">
        <v>59</v>
      </c>
      <c r="P7" s="228"/>
      <c r="R7" s="97" t="s">
        <v>60</v>
      </c>
      <c r="T7" s="2" t="s">
        <v>42</v>
      </c>
      <c r="U7" s="36"/>
      <c r="V7" s="141" t="s">
        <v>48</v>
      </c>
    </row>
    <row r="8" spans="1:39" ht="30" customHeight="1" x14ac:dyDescent="0.5">
      <c r="A8" s="208"/>
      <c r="B8" s="208"/>
      <c r="D8" s="13"/>
      <c r="E8" s="48"/>
      <c r="F8" s="13"/>
      <c r="G8" s="48"/>
      <c r="H8" s="77"/>
      <c r="I8" s="14"/>
      <c r="J8" s="14"/>
      <c r="K8" s="48"/>
      <c r="L8" s="142"/>
      <c r="M8" s="48"/>
      <c r="N8" s="128"/>
      <c r="O8" s="233"/>
      <c r="P8" s="233"/>
      <c r="Q8" s="100"/>
      <c r="R8" s="131"/>
      <c r="S8" s="48"/>
      <c r="T8" s="13"/>
      <c r="U8" s="48"/>
      <c r="V8" s="149"/>
      <c r="X8" s="25"/>
      <c r="Y8" s="146"/>
      <c r="Z8" s="145"/>
      <c r="AA8" s="25"/>
      <c r="AB8" s="25"/>
      <c r="AC8" s="25"/>
      <c r="AD8" s="25"/>
      <c r="AF8" s="202"/>
      <c r="AG8" s="202"/>
      <c r="AH8" s="202"/>
      <c r="AI8" s="202"/>
      <c r="AJ8" s="202"/>
      <c r="AK8" s="202"/>
      <c r="AL8" s="202"/>
      <c r="AM8" s="202"/>
    </row>
    <row r="9" spans="1:39" s="29" customFormat="1" ht="30" customHeight="1" thickBot="1" x14ac:dyDescent="0.3">
      <c r="A9" s="202" t="s">
        <v>11</v>
      </c>
      <c r="B9" s="202"/>
      <c r="D9" s="49">
        <f>SUM(D8:D8)</f>
        <v>0</v>
      </c>
      <c r="E9" s="50"/>
      <c r="F9" s="133">
        <f>SUM(F8:F8)</f>
        <v>0</v>
      </c>
      <c r="G9" s="50"/>
      <c r="H9" s="60">
        <f>SUM(H8:H8)</f>
        <v>0</v>
      </c>
      <c r="I9" s="50"/>
      <c r="J9" s="49">
        <f>SUM(J8:J8)</f>
        <v>0</v>
      </c>
      <c r="K9" s="50"/>
      <c r="L9" s="143">
        <v>0</v>
      </c>
      <c r="M9" s="50"/>
      <c r="N9" s="60">
        <f>SUM(N8:N8)</f>
        <v>0</v>
      </c>
      <c r="O9" s="96"/>
      <c r="P9" s="60">
        <f>SUM(O8:P8)</f>
        <v>0</v>
      </c>
      <c r="Q9" s="132"/>
      <c r="R9" s="176">
        <f>SUM(R8:R8)</f>
        <v>0</v>
      </c>
      <c r="S9" s="50"/>
      <c r="T9" s="49">
        <f>SUM(T8:T8)</f>
        <v>0</v>
      </c>
      <c r="U9" s="50"/>
      <c r="V9" s="143">
        <f>SUM(V8:V8)</f>
        <v>0</v>
      </c>
      <c r="X9" s="90"/>
      <c r="Y9" s="147"/>
      <c r="Z9" s="90"/>
      <c r="AA9" s="89"/>
      <c r="AB9" s="90"/>
      <c r="AC9" s="89"/>
      <c r="AD9" s="229"/>
      <c r="AE9" s="229"/>
      <c r="AF9" s="90"/>
      <c r="AG9" s="89"/>
      <c r="AH9" s="90"/>
      <c r="AI9" s="89"/>
      <c r="AJ9" s="90"/>
      <c r="AK9" s="89"/>
      <c r="AL9" s="232"/>
      <c r="AM9" s="232"/>
    </row>
    <row r="10" spans="1:39" ht="30" customHeight="1" thickTop="1" x14ac:dyDescent="0.2">
      <c r="X10" s="90"/>
      <c r="Y10" s="147"/>
      <c r="Z10" s="90"/>
      <c r="AA10" s="89"/>
      <c r="AB10" s="90"/>
      <c r="AC10" s="89"/>
      <c r="AD10" s="90"/>
      <c r="AE10" s="89"/>
      <c r="AF10" s="90"/>
      <c r="AG10" s="89"/>
      <c r="AH10" s="90"/>
      <c r="AI10" s="89"/>
      <c r="AJ10" s="90"/>
      <c r="AK10" s="89"/>
      <c r="AL10" s="229"/>
      <c r="AM10" s="229"/>
    </row>
    <row r="11" spans="1:39" ht="30" customHeight="1" x14ac:dyDescent="0.2">
      <c r="X11" s="90"/>
      <c r="Y11" s="147"/>
      <c r="Z11" s="90"/>
      <c r="AA11" s="89"/>
      <c r="AB11" s="90"/>
      <c r="AC11" s="89"/>
      <c r="AD11" s="84"/>
      <c r="AE11" s="89"/>
      <c r="AF11" s="90"/>
      <c r="AG11" s="89"/>
      <c r="AH11" s="90"/>
      <c r="AI11" s="89"/>
      <c r="AJ11" s="90"/>
      <c r="AK11" s="89"/>
      <c r="AL11" s="229"/>
      <c r="AM11" s="229"/>
    </row>
    <row r="12" spans="1:39" ht="30" customHeight="1" x14ac:dyDescent="0.2">
      <c r="X12" s="90"/>
      <c r="Y12" s="147"/>
      <c r="Z12" s="90"/>
      <c r="AA12" s="89"/>
      <c r="AB12" s="90"/>
      <c r="AC12" s="89"/>
      <c r="AD12" s="229"/>
      <c r="AE12" s="229"/>
      <c r="AF12" s="90"/>
      <c r="AG12" s="89"/>
      <c r="AH12" s="90"/>
      <c r="AI12" s="89"/>
      <c r="AJ12" s="90"/>
      <c r="AK12" s="89"/>
      <c r="AL12" s="229"/>
      <c r="AM12" s="229"/>
    </row>
    <row r="13" spans="1:39" ht="30" customHeight="1" x14ac:dyDescent="0.2">
      <c r="X13" s="90"/>
      <c r="Y13" s="147"/>
      <c r="Z13" s="90"/>
      <c r="AA13" s="89"/>
      <c r="AB13" s="90"/>
      <c r="AC13" s="89"/>
      <c r="AD13" s="229"/>
      <c r="AE13" s="229"/>
      <c r="AF13" s="90"/>
      <c r="AG13" s="89"/>
      <c r="AH13" s="90"/>
      <c r="AI13" s="89"/>
      <c r="AJ13" s="90"/>
      <c r="AK13" s="89"/>
      <c r="AL13" s="229"/>
      <c r="AM13" s="229"/>
    </row>
    <row r="14" spans="1:39" ht="30" customHeight="1" x14ac:dyDescent="0.2">
      <c r="X14" s="90"/>
      <c r="Y14" s="147"/>
      <c r="Z14" s="90"/>
      <c r="AA14" s="89"/>
      <c r="AB14" s="90"/>
      <c r="AC14" s="89"/>
      <c r="AD14" s="84"/>
      <c r="AE14" s="89"/>
      <c r="AF14" s="90"/>
      <c r="AG14" s="89"/>
      <c r="AH14" s="90"/>
      <c r="AI14" s="89"/>
      <c r="AJ14" s="90"/>
      <c r="AK14" s="89"/>
      <c r="AL14" s="229"/>
      <c r="AM14" s="229"/>
    </row>
    <row r="15" spans="1:39" ht="30" customHeight="1" x14ac:dyDescent="0.2">
      <c r="X15" s="90"/>
      <c r="Y15" s="147"/>
      <c r="Z15" s="90"/>
      <c r="AA15" s="89"/>
      <c r="AB15" s="90"/>
      <c r="AC15" s="89"/>
      <c r="AD15" s="84"/>
      <c r="AE15" s="89"/>
      <c r="AF15" s="90"/>
      <c r="AG15" s="89"/>
      <c r="AH15" s="90"/>
      <c r="AI15" s="89"/>
      <c r="AJ15" s="90"/>
      <c r="AK15" s="89"/>
      <c r="AL15" s="229"/>
      <c r="AM15" s="229"/>
    </row>
    <row r="16" spans="1:39" ht="30" customHeight="1" x14ac:dyDescent="0.2">
      <c r="X16" s="90"/>
      <c r="Y16" s="147"/>
      <c r="Z16" s="90"/>
      <c r="AA16" s="89"/>
      <c r="AB16" s="90"/>
      <c r="AC16" s="89"/>
      <c r="AD16" s="91"/>
      <c r="AE16" s="89"/>
      <c r="AF16" s="90"/>
      <c r="AG16" s="89"/>
      <c r="AH16" s="90"/>
      <c r="AI16" s="89"/>
      <c r="AJ16" s="90"/>
      <c r="AK16" s="89"/>
      <c r="AL16" s="230"/>
      <c r="AM16" s="230"/>
    </row>
    <row r="17" spans="24:39" ht="30" customHeight="1" x14ac:dyDescent="0.2">
      <c r="X17" s="110"/>
      <c r="Y17" s="148"/>
      <c r="Z17" s="110"/>
      <c r="AA17" s="92"/>
      <c r="AB17" s="110"/>
      <c r="AC17" s="92"/>
      <c r="AD17" s="110"/>
      <c r="AE17" s="92"/>
      <c r="AF17" s="110"/>
      <c r="AG17" s="92"/>
      <c r="AH17" s="110"/>
      <c r="AI17" s="92"/>
      <c r="AJ17" s="110"/>
      <c r="AK17" s="92"/>
      <c r="AL17" s="231"/>
      <c r="AM17" s="231"/>
    </row>
  </sheetData>
  <mergeCells count="26">
    <mergeCell ref="A9:B9"/>
    <mergeCell ref="J6:L6"/>
    <mergeCell ref="T6:V6"/>
    <mergeCell ref="A7:B7"/>
    <mergeCell ref="O7:P7"/>
    <mergeCell ref="A8:B8"/>
    <mergeCell ref="O8:P8"/>
    <mergeCell ref="A1:V1"/>
    <mergeCell ref="A2:V2"/>
    <mergeCell ref="A3:V3"/>
    <mergeCell ref="D5:L5"/>
    <mergeCell ref="N5:V5"/>
    <mergeCell ref="A4:V4"/>
    <mergeCell ref="AF8:AM8"/>
    <mergeCell ref="AD12:AE12"/>
    <mergeCell ref="AL12:AM12"/>
    <mergeCell ref="AD13:AE13"/>
    <mergeCell ref="AL13:AM13"/>
    <mergeCell ref="AD9:AE9"/>
    <mergeCell ref="AL9:AM9"/>
    <mergeCell ref="AL10:AM10"/>
    <mergeCell ref="AL14:AM14"/>
    <mergeCell ref="AL15:AM15"/>
    <mergeCell ref="AL16:AM16"/>
    <mergeCell ref="AL17:AM17"/>
    <mergeCell ref="AL11:AM11"/>
  </mergeCells>
  <pageMargins left="0.39" right="0.39" top="0.39" bottom="0.39" header="0" footer="0"/>
  <pageSetup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V10"/>
  <sheetViews>
    <sheetView rightToLeft="1" view="pageBreakPreview" zoomScaleNormal="100" zoomScaleSheetLayoutView="100" workbookViewId="0">
      <selection activeCell="M9" sqref="M9"/>
    </sheetView>
  </sheetViews>
  <sheetFormatPr defaultRowHeight="30" customHeight="1" x14ac:dyDescent="0.2"/>
  <cols>
    <col min="1" max="1" width="6.42578125" style="19" bestFit="1" customWidth="1"/>
    <col min="2" max="2" width="21.5703125" style="19" customWidth="1"/>
    <col min="3" max="3" width="1.28515625" style="19" customWidth="1"/>
    <col min="4" max="4" width="16.28515625" style="87" bestFit="1" customWidth="1"/>
    <col min="5" max="5" width="1.28515625" style="87" customWidth="1"/>
    <col min="6" max="6" width="15.7109375" style="87" bestFit="1" customWidth="1"/>
    <col min="7" max="7" width="1.28515625" style="87" customWidth="1"/>
    <col min="8" max="8" width="15.7109375" style="87" bestFit="1" customWidth="1"/>
    <col min="9" max="9" width="1.28515625" style="19" customWidth="1"/>
    <col min="10" max="10" width="12.28515625" style="87" customWidth="1"/>
    <col min="11" max="12" width="1.28515625" style="87" customWidth="1"/>
    <col min="13" max="13" width="15.28515625" style="87" bestFit="1" customWidth="1"/>
    <col min="14" max="14" width="1.28515625" style="87" customWidth="1"/>
    <col min="15" max="15" width="16.85546875" style="87" bestFit="1" customWidth="1"/>
    <col min="16" max="16" width="1.28515625" style="87" customWidth="1"/>
    <col min="17" max="17" width="16.7109375" style="87" bestFit="1" customWidth="1"/>
    <col min="18" max="18" width="1.28515625" style="19" customWidth="1"/>
    <col min="19" max="19" width="11.5703125" style="87" customWidth="1"/>
    <col min="20" max="20" width="0.28515625" style="19" customWidth="1"/>
    <col min="21" max="21" width="15.85546875" style="42" bestFit="1" customWidth="1"/>
    <col min="22" max="22" width="18.7109375" style="19" customWidth="1"/>
    <col min="23" max="16384" width="9.140625" style="19"/>
  </cols>
  <sheetData>
    <row r="1" spans="1:22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22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2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2" s="20" customFormat="1" ht="30" customHeight="1" x14ac:dyDescent="0.2">
      <c r="A4" s="201" t="s">
        <v>102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U4" s="67"/>
    </row>
    <row r="5" spans="1:22" ht="30" customHeight="1" x14ac:dyDescent="0.2">
      <c r="D5" s="212" t="s">
        <v>56</v>
      </c>
      <c r="E5" s="212"/>
      <c r="F5" s="212"/>
      <c r="G5" s="212"/>
      <c r="H5" s="212"/>
      <c r="I5" s="212"/>
      <c r="J5" s="212"/>
      <c r="L5" s="212" t="str">
        <f>'درآمد سرمایه گذاری در سهام'!$N$5</f>
        <v>از ابتدای سال مالی تا پایان ماه</v>
      </c>
      <c r="M5" s="212"/>
      <c r="N5" s="212"/>
      <c r="O5" s="212"/>
      <c r="P5" s="212"/>
      <c r="Q5" s="212"/>
      <c r="R5" s="212"/>
      <c r="S5" s="212"/>
    </row>
    <row r="6" spans="1:22" ht="30" customHeight="1" x14ac:dyDescent="0.2">
      <c r="D6" s="227" t="s">
        <v>59</v>
      </c>
      <c r="E6" s="126"/>
      <c r="F6" s="227" t="s">
        <v>60</v>
      </c>
      <c r="G6" s="126"/>
      <c r="H6" s="204" t="s">
        <v>11</v>
      </c>
      <c r="I6" s="204"/>
      <c r="J6" s="204"/>
      <c r="L6" s="227" t="s">
        <v>59</v>
      </c>
      <c r="M6" s="227"/>
      <c r="N6" s="126"/>
      <c r="O6" s="227" t="s">
        <v>60</v>
      </c>
      <c r="P6" s="126"/>
      <c r="Q6" s="204" t="s">
        <v>11</v>
      </c>
      <c r="R6" s="204"/>
      <c r="S6" s="204"/>
    </row>
    <row r="7" spans="1:22" ht="42.75" customHeight="1" x14ac:dyDescent="0.2">
      <c r="A7" s="203" t="s">
        <v>25</v>
      </c>
      <c r="B7" s="203"/>
      <c r="D7" s="228"/>
      <c r="F7" s="228"/>
      <c r="H7" s="127" t="s">
        <v>42</v>
      </c>
      <c r="I7" s="36"/>
      <c r="J7" s="98" t="s">
        <v>48</v>
      </c>
      <c r="L7" s="228"/>
      <c r="M7" s="228"/>
      <c r="O7" s="228"/>
      <c r="Q7" s="127" t="s">
        <v>42</v>
      </c>
      <c r="R7" s="36"/>
      <c r="S7" s="98" t="s">
        <v>48</v>
      </c>
    </row>
    <row r="8" spans="1:22" ht="30" customHeight="1" x14ac:dyDescent="0.2">
      <c r="A8" s="208"/>
      <c r="B8" s="208"/>
      <c r="D8" s="128"/>
      <c r="E8" s="129"/>
      <c r="F8" s="77"/>
      <c r="G8" s="129"/>
      <c r="H8" s="128"/>
      <c r="I8" s="48"/>
      <c r="J8" s="77"/>
      <c r="K8" s="129"/>
      <c r="L8" s="233"/>
      <c r="M8" s="233"/>
      <c r="N8" s="129"/>
      <c r="O8" s="128"/>
      <c r="P8" s="129"/>
      <c r="Q8" s="128"/>
      <c r="R8" s="48"/>
      <c r="S8" s="149"/>
      <c r="V8" s="26"/>
    </row>
    <row r="9" spans="1:22" s="29" customFormat="1" ht="30" customHeight="1" thickBot="1" x14ac:dyDescent="0.3">
      <c r="A9" s="202" t="s">
        <v>11</v>
      </c>
      <c r="B9" s="202"/>
      <c r="D9" s="130">
        <f>SUM(D8:D8)</f>
        <v>0</v>
      </c>
      <c r="E9" s="96"/>
      <c r="F9" s="60">
        <f>SUM(F8:F8)</f>
        <v>0</v>
      </c>
      <c r="G9" s="96"/>
      <c r="H9" s="176">
        <f>SUM(H8:H8)</f>
        <v>0</v>
      </c>
      <c r="I9" s="177"/>
      <c r="J9" s="178">
        <f>SUM(J8:J8)</f>
        <v>0</v>
      </c>
      <c r="K9" s="179"/>
      <c r="L9" s="130">
        <f>SUM(L8:M8)</f>
        <v>0</v>
      </c>
      <c r="M9" s="176">
        <v>0</v>
      </c>
      <c r="N9" s="96"/>
      <c r="O9" s="60">
        <f>SUM(O8:O8)</f>
        <v>0</v>
      </c>
      <c r="P9" s="96"/>
      <c r="Q9" s="60">
        <f>SUM(Q8:Q8)</f>
        <v>0</v>
      </c>
      <c r="R9" s="50"/>
      <c r="S9" s="143">
        <f>SUM(S8:S8)</f>
        <v>0</v>
      </c>
      <c r="U9" s="69"/>
    </row>
    <row r="10" spans="1:22" ht="30" customHeight="1" thickTop="1" x14ac:dyDescent="0.2"/>
  </sheetData>
  <mergeCells count="16">
    <mergeCell ref="A7:B7"/>
    <mergeCell ref="A9:B9"/>
    <mergeCell ref="L8:M8"/>
    <mergeCell ref="A8:B8"/>
    <mergeCell ref="A1:S1"/>
    <mergeCell ref="A2:S2"/>
    <mergeCell ref="A3:S3"/>
    <mergeCell ref="A4:S4"/>
    <mergeCell ref="H6:J6"/>
    <mergeCell ref="Q6:S6"/>
    <mergeCell ref="D5:J5"/>
    <mergeCell ref="L5:S5"/>
    <mergeCell ref="D6:D7"/>
    <mergeCell ref="F6:F7"/>
    <mergeCell ref="L6:M7"/>
    <mergeCell ref="O6:O7"/>
  </mergeCells>
  <pageMargins left="0.39" right="0.39" top="0.39" bottom="0.39" header="0" footer="0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R8"/>
  <sheetViews>
    <sheetView rightToLeft="1" view="pageBreakPreview" zoomScaleNormal="100" zoomScaleSheetLayoutView="100" workbookViewId="0">
      <selection activeCell="N14" sqref="N14"/>
    </sheetView>
  </sheetViews>
  <sheetFormatPr defaultRowHeight="30" customHeight="1" x14ac:dyDescent="0.2"/>
  <cols>
    <col min="1" max="1" width="6.7109375" style="19" bestFit="1" customWidth="1"/>
    <col min="2" max="2" width="21.140625" style="19" customWidth="1"/>
    <col min="3" max="3" width="1.28515625" style="19" customWidth="1"/>
    <col min="4" max="4" width="16.5703125" style="30" bestFit="1" customWidth="1"/>
    <col min="5" max="5" width="1.28515625" style="30" customWidth="1"/>
    <col min="6" max="6" width="15.85546875" style="120" bestFit="1" customWidth="1"/>
    <col min="7" max="7" width="1.28515625" style="120" customWidth="1"/>
    <col min="8" max="8" width="16.85546875" style="120" bestFit="1" customWidth="1"/>
    <col min="9" max="9" width="1.28515625" style="120" customWidth="1"/>
    <col min="10" max="10" width="16.85546875" style="120" bestFit="1" customWidth="1"/>
    <col min="11" max="11" width="1.28515625" style="120" customWidth="1"/>
    <col min="12" max="12" width="18.140625" style="120" bestFit="1" customWidth="1"/>
    <col min="13" max="13" width="1.28515625" style="120" customWidth="1"/>
    <col min="14" max="14" width="16.85546875" style="120" bestFit="1" customWidth="1"/>
    <col min="15" max="15" width="1.28515625" style="120" customWidth="1"/>
    <col min="16" max="16" width="17.5703125" style="120" bestFit="1" customWidth="1"/>
    <col min="17" max="17" width="1.28515625" style="120" customWidth="1"/>
    <col min="18" max="18" width="18.7109375" style="120" bestFit="1" customWidth="1"/>
    <col min="19" max="19" width="0.28515625" style="19" customWidth="1"/>
    <col min="20" max="16384" width="9.140625" style="19"/>
  </cols>
  <sheetData>
    <row r="1" spans="1:18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2" spans="1:18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18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1:18" s="20" customFormat="1" ht="30" customHeight="1" x14ac:dyDescent="0.2">
      <c r="A4" s="201" t="s">
        <v>103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8" ht="30" customHeight="1" x14ac:dyDescent="0.2">
      <c r="D5" s="203" t="s">
        <v>56</v>
      </c>
      <c r="E5" s="203"/>
      <c r="F5" s="203"/>
      <c r="G5" s="203"/>
      <c r="H5" s="203"/>
      <c r="I5" s="203"/>
      <c r="J5" s="203"/>
      <c r="L5" s="235" t="str">
        <f>'درآمد سرمایه گذاری در سهام'!$N$5</f>
        <v>از ابتدای سال مالی تا پایان ماه</v>
      </c>
      <c r="M5" s="235"/>
      <c r="N5" s="235"/>
      <c r="O5" s="235"/>
      <c r="P5" s="235"/>
      <c r="Q5" s="235"/>
      <c r="R5" s="235"/>
    </row>
    <row r="6" spans="1:18" ht="30" customHeight="1" x14ac:dyDescent="0.2">
      <c r="A6" s="203" t="s">
        <v>61</v>
      </c>
      <c r="B6" s="203"/>
      <c r="D6" s="1" t="s">
        <v>62</v>
      </c>
      <c r="F6" s="97" t="s">
        <v>59</v>
      </c>
      <c r="H6" s="97" t="s">
        <v>60</v>
      </c>
      <c r="J6" s="97" t="s">
        <v>11</v>
      </c>
      <c r="L6" s="97" t="s">
        <v>62</v>
      </c>
      <c r="N6" s="97" t="s">
        <v>59</v>
      </c>
      <c r="P6" s="97" t="s">
        <v>60</v>
      </c>
      <c r="R6" s="97" t="s">
        <v>11</v>
      </c>
    </row>
    <row r="7" spans="1:18" ht="30" customHeight="1" x14ac:dyDescent="0.2">
      <c r="A7" s="208"/>
      <c r="B7" s="208"/>
      <c r="D7" s="61"/>
      <c r="E7" s="62"/>
      <c r="F7" s="121"/>
      <c r="G7" s="122"/>
      <c r="H7" s="123"/>
      <c r="I7" s="122"/>
      <c r="J7" s="121"/>
      <c r="K7" s="122"/>
      <c r="L7" s="121"/>
      <c r="M7" s="122"/>
      <c r="N7" s="123"/>
      <c r="O7" s="122"/>
      <c r="P7" s="124"/>
      <c r="Q7" s="122"/>
      <c r="R7" s="121"/>
    </row>
    <row r="8" spans="1:18" s="29" customFormat="1" ht="30" customHeight="1" thickBot="1" x14ac:dyDescent="0.3">
      <c r="A8" s="234" t="s">
        <v>11</v>
      </c>
      <c r="B8" s="234"/>
      <c r="D8" s="63">
        <f>SUM(D7:D7)</f>
        <v>0</v>
      </c>
      <c r="E8" s="64"/>
      <c r="F8" s="180">
        <f>SUM(F7:F7)</f>
        <v>0</v>
      </c>
      <c r="G8" s="125"/>
      <c r="H8" s="99">
        <f>SUM(H7:H7)</f>
        <v>0</v>
      </c>
      <c r="I8" s="125"/>
      <c r="J8" s="99">
        <f>SUM(J7:J7)</f>
        <v>0</v>
      </c>
      <c r="K8" s="125"/>
      <c r="L8" s="99">
        <f>SUM(L7:L7)</f>
        <v>0</v>
      </c>
      <c r="M8" s="125"/>
      <c r="N8" s="180">
        <f>SUM(N7:N7)</f>
        <v>0</v>
      </c>
      <c r="O8" s="125"/>
      <c r="P8" s="99">
        <f>SUM(P7:P7)</f>
        <v>0</v>
      </c>
      <c r="Q8" s="125"/>
      <c r="R8" s="99">
        <f>SUM(R7:R7)</f>
        <v>0</v>
      </c>
    </row>
  </sheetData>
  <mergeCells count="9">
    <mergeCell ref="A8:B8"/>
    <mergeCell ref="A6:B6"/>
    <mergeCell ref="A7:B7"/>
    <mergeCell ref="A1:R1"/>
    <mergeCell ref="A2:R2"/>
    <mergeCell ref="A3:R3"/>
    <mergeCell ref="D5:J5"/>
    <mergeCell ref="L5:R5"/>
    <mergeCell ref="A4:R4"/>
  </mergeCells>
  <pageMargins left="0.39" right="0.39" top="0.39" bottom="0.39" header="0" footer="0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M11"/>
  <sheetViews>
    <sheetView rightToLeft="1" view="pageBreakPreview" zoomScaleNormal="100" zoomScaleSheetLayoutView="100" workbookViewId="0">
      <selection activeCell="F10" sqref="F10"/>
    </sheetView>
  </sheetViews>
  <sheetFormatPr defaultRowHeight="30" customHeight="1" x14ac:dyDescent="0.2"/>
  <cols>
    <col min="1" max="1" width="6.5703125" style="19" bestFit="1" customWidth="1"/>
    <col min="2" max="2" width="51.28515625" style="19" customWidth="1"/>
    <col min="3" max="3" width="1.7109375" style="19" customWidth="1"/>
    <col min="4" max="4" width="19.5703125" style="100" customWidth="1"/>
    <col min="5" max="5" width="1.28515625" style="21" customWidth="1"/>
    <col min="6" max="6" width="26" style="21" customWidth="1"/>
    <col min="7" max="7" width="1.28515625" style="19" customWidth="1"/>
    <col min="8" max="8" width="0.28515625" style="19" customWidth="1"/>
    <col min="9" max="11" width="9.140625" style="19"/>
    <col min="12" max="12" width="65.28515625" style="106" customWidth="1"/>
    <col min="13" max="13" width="15.42578125" style="106" customWidth="1"/>
    <col min="14" max="16384" width="9.140625" style="19"/>
  </cols>
  <sheetData>
    <row r="1" spans="1:13" ht="30" customHeight="1" x14ac:dyDescent="0.2">
      <c r="A1" s="202" t="s">
        <v>112</v>
      </c>
      <c r="B1" s="202"/>
      <c r="C1" s="202"/>
      <c r="D1" s="202"/>
      <c r="E1" s="202"/>
      <c r="F1" s="202"/>
      <c r="G1" s="25"/>
      <c r="L1" s="101"/>
      <c r="M1" s="101"/>
    </row>
    <row r="2" spans="1:13" ht="30" customHeight="1" x14ac:dyDescent="0.2">
      <c r="A2" s="202" t="s">
        <v>45</v>
      </c>
      <c r="B2" s="202"/>
      <c r="C2" s="202"/>
      <c r="D2" s="202"/>
      <c r="E2" s="202"/>
      <c r="F2" s="202"/>
      <c r="G2" s="25"/>
      <c r="L2" s="102"/>
      <c r="M2" s="103"/>
    </row>
    <row r="3" spans="1:13" ht="30" customHeight="1" x14ac:dyDescent="0.2">
      <c r="A3" s="202" t="s">
        <v>110</v>
      </c>
      <c r="B3" s="202"/>
      <c r="C3" s="202"/>
      <c r="D3" s="202"/>
      <c r="E3" s="202"/>
      <c r="F3" s="202"/>
      <c r="G3" s="25"/>
      <c r="L3" s="104"/>
      <c r="M3" s="105"/>
    </row>
    <row r="4" spans="1:13" s="20" customFormat="1" ht="30" customHeight="1" x14ac:dyDescent="0.2">
      <c r="A4" s="201" t="s">
        <v>104</v>
      </c>
      <c r="B4" s="201"/>
      <c r="C4" s="201"/>
      <c r="D4" s="201"/>
      <c r="E4" s="201"/>
      <c r="F4" s="201"/>
      <c r="G4" s="23"/>
      <c r="L4" s="104"/>
      <c r="M4" s="105"/>
    </row>
    <row r="5" spans="1:13" ht="34.5" customHeight="1" x14ac:dyDescent="0.2">
      <c r="D5" s="97" t="s">
        <v>56</v>
      </c>
      <c r="F5" s="6" t="str">
        <f>'درآمد سرمایه گذاری در سهام'!$N$5</f>
        <v>از ابتدای سال مالی تا پایان ماه</v>
      </c>
      <c r="G5" s="25"/>
      <c r="L5" s="104"/>
      <c r="M5" s="105"/>
    </row>
    <row r="6" spans="1:13" ht="29.25" customHeight="1" x14ac:dyDescent="0.2">
      <c r="A6" s="203" t="s">
        <v>70</v>
      </c>
      <c r="B6" s="203"/>
      <c r="D6" s="98" t="s">
        <v>82</v>
      </c>
      <c r="F6" s="7" t="s">
        <v>106</v>
      </c>
      <c r="L6" s="104"/>
      <c r="M6" s="105"/>
    </row>
    <row r="7" spans="1:13" ht="30" customHeight="1" x14ac:dyDescent="0.2">
      <c r="A7" s="237" t="s">
        <v>117</v>
      </c>
      <c r="B7" s="208"/>
      <c r="D7" s="107">
        <v>1446575342</v>
      </c>
      <c r="E7" s="108"/>
      <c r="F7" s="109">
        <v>1446575342</v>
      </c>
      <c r="G7" s="48"/>
      <c r="L7" s="104"/>
      <c r="M7" s="105"/>
    </row>
    <row r="8" spans="1:13" ht="30" customHeight="1" x14ac:dyDescent="0.2">
      <c r="A8" s="238" t="s">
        <v>114</v>
      </c>
      <c r="B8" s="223"/>
      <c r="D8" s="110">
        <v>0</v>
      </c>
      <c r="E8" s="108"/>
      <c r="F8" s="53">
        <v>4246</v>
      </c>
      <c r="G8" s="48"/>
      <c r="L8" s="104"/>
      <c r="M8" s="105"/>
    </row>
    <row r="9" spans="1:13" ht="30" customHeight="1" x14ac:dyDescent="0.2">
      <c r="A9" s="238" t="s">
        <v>118</v>
      </c>
      <c r="B9" s="223"/>
      <c r="D9" s="110">
        <v>4513661180</v>
      </c>
      <c r="E9" s="108"/>
      <c r="F9" s="53">
        <v>4513661180</v>
      </c>
      <c r="G9" s="48"/>
      <c r="L9" s="104"/>
      <c r="M9" s="105"/>
    </row>
    <row r="10" spans="1:13" s="34" customFormat="1" ht="30" customHeight="1" thickBot="1" x14ac:dyDescent="0.25">
      <c r="A10" s="236" t="s">
        <v>11</v>
      </c>
      <c r="B10" s="236"/>
      <c r="D10" s="99">
        <f>SUM(D7:D9)</f>
        <v>5960236522</v>
      </c>
      <c r="E10" s="64"/>
      <c r="F10" s="63">
        <f>SUM(F7:F9)</f>
        <v>5960240768</v>
      </c>
      <c r="L10" s="106"/>
      <c r="M10" s="106"/>
    </row>
    <row r="11" spans="1:13" ht="30" customHeight="1" thickTop="1" x14ac:dyDescent="0.2">
      <c r="F11" s="48"/>
    </row>
  </sheetData>
  <mergeCells count="9">
    <mergeCell ref="A10:B10"/>
    <mergeCell ref="A7:B7"/>
    <mergeCell ref="A4:F4"/>
    <mergeCell ref="A6:B6"/>
    <mergeCell ref="A1:F1"/>
    <mergeCell ref="A2:F2"/>
    <mergeCell ref="A3:F3"/>
    <mergeCell ref="A8:B8"/>
    <mergeCell ref="A9:B9"/>
  </mergeCells>
  <pageMargins left="0.39" right="0.39" top="0.39" bottom="0.39" header="0" footer="0"/>
  <pageSetup scale="9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F9"/>
  <sheetViews>
    <sheetView rightToLeft="1" view="pageBreakPreview" zoomScaleNormal="100" zoomScaleSheetLayoutView="100" workbookViewId="0">
      <selection activeCell="A3" sqref="A3:F3"/>
    </sheetView>
  </sheetViews>
  <sheetFormatPr defaultRowHeight="30" customHeight="1" x14ac:dyDescent="0.2"/>
  <cols>
    <col min="1" max="1" width="5.140625" style="19" customWidth="1"/>
    <col min="2" max="2" width="41.5703125" style="19" customWidth="1"/>
    <col min="3" max="3" width="1.28515625" style="19" customWidth="1"/>
    <col min="4" max="4" width="19.42578125" style="87" customWidth="1"/>
    <col min="5" max="5" width="1.28515625" style="87" customWidth="1"/>
    <col min="6" max="6" width="24.7109375" style="87" customWidth="1"/>
    <col min="7" max="7" width="0.28515625" style="19" customWidth="1"/>
    <col min="8" max="16384" width="9.140625" style="19"/>
  </cols>
  <sheetData>
    <row r="1" spans="1:6" ht="30" customHeight="1" x14ac:dyDescent="0.2">
      <c r="A1" s="202" t="s">
        <v>112</v>
      </c>
      <c r="B1" s="202"/>
      <c r="C1" s="202"/>
      <c r="D1" s="202"/>
      <c r="E1" s="202"/>
      <c r="F1" s="202"/>
    </row>
    <row r="2" spans="1:6" ht="30" customHeight="1" x14ac:dyDescent="0.2">
      <c r="A2" s="202" t="s">
        <v>45</v>
      </c>
      <c r="B2" s="202"/>
      <c r="C2" s="202"/>
      <c r="D2" s="202"/>
      <c r="E2" s="202"/>
      <c r="F2" s="202"/>
    </row>
    <row r="3" spans="1:6" ht="30" customHeight="1" x14ac:dyDescent="0.2">
      <c r="A3" s="202" t="s">
        <v>110</v>
      </c>
      <c r="B3" s="202"/>
      <c r="C3" s="202"/>
      <c r="D3" s="202"/>
      <c r="E3" s="202"/>
      <c r="F3" s="202"/>
    </row>
    <row r="4" spans="1:6" s="20" customFormat="1" ht="30" customHeight="1" x14ac:dyDescent="0.2">
      <c r="A4" s="201" t="s">
        <v>105</v>
      </c>
      <c r="B4" s="201"/>
      <c r="C4" s="201"/>
      <c r="D4" s="201"/>
      <c r="E4" s="201"/>
      <c r="F4" s="201"/>
    </row>
    <row r="5" spans="1:6" ht="30" customHeight="1" x14ac:dyDescent="0.2">
      <c r="D5" s="97" t="s">
        <v>56</v>
      </c>
      <c r="F5" s="134" t="str">
        <f>'درآمد سرمایه گذاری در سهام'!$N$5</f>
        <v>از ابتدای سال مالی تا پایان ماه</v>
      </c>
    </row>
    <row r="6" spans="1:6" ht="30" customHeight="1" x14ac:dyDescent="0.2">
      <c r="A6" s="203" t="s">
        <v>55</v>
      </c>
      <c r="B6" s="203"/>
      <c r="D6" s="127" t="s">
        <v>42</v>
      </c>
      <c r="F6" s="127" t="s">
        <v>42</v>
      </c>
    </row>
    <row r="7" spans="1:6" ht="30" customHeight="1" x14ac:dyDescent="0.2">
      <c r="A7" s="208" t="s">
        <v>55</v>
      </c>
      <c r="B7" s="208"/>
      <c r="D7" s="65"/>
      <c r="E7" s="120"/>
      <c r="F7" s="65"/>
    </row>
    <row r="8" spans="1:6" ht="30" customHeight="1" thickBot="1" x14ac:dyDescent="0.25">
      <c r="A8" s="202" t="s">
        <v>11</v>
      </c>
      <c r="B8" s="202"/>
      <c r="D8" s="150">
        <f>SUM(D7:D7)</f>
        <v>0</v>
      </c>
      <c r="E8" s="151"/>
      <c r="F8" s="150">
        <f>SUM(F7:F7)</f>
        <v>0</v>
      </c>
    </row>
    <row r="9" spans="1:6" ht="30" customHeight="1" thickTop="1" x14ac:dyDescent="0.2"/>
  </sheetData>
  <mergeCells count="7">
    <mergeCell ref="A7:B7"/>
    <mergeCell ref="A8:B8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Z18"/>
  <sheetViews>
    <sheetView rightToLeft="1" view="pageBreakPreview" zoomScaleNormal="100" zoomScaleSheetLayoutView="100" workbookViewId="0">
      <selection activeCell="A3" sqref="A3:S3"/>
    </sheetView>
  </sheetViews>
  <sheetFormatPr defaultRowHeight="30" customHeight="1" x14ac:dyDescent="0.2"/>
  <cols>
    <col min="1" max="1" width="39" style="19" customWidth="1"/>
    <col min="2" max="2" width="0.7109375" style="19" customWidth="1"/>
    <col min="3" max="3" width="16.85546875" style="19" customWidth="1"/>
    <col min="4" max="4" width="0.5703125" style="19" customWidth="1"/>
    <col min="5" max="5" width="20.7109375" style="19" customWidth="1"/>
    <col min="6" max="6" width="0.5703125" style="19" customWidth="1"/>
    <col min="7" max="7" width="15.5703125" style="19" customWidth="1"/>
    <col min="8" max="8" width="0.5703125" style="19" customWidth="1"/>
    <col min="9" max="9" width="15" style="19" bestFit="1" customWidth="1"/>
    <col min="10" max="10" width="0.7109375" style="19" customWidth="1"/>
    <col min="11" max="11" width="13.42578125" style="19" bestFit="1" customWidth="1"/>
    <col min="12" max="12" width="0.7109375" style="19" customWidth="1"/>
    <col min="13" max="13" width="15.5703125" style="19" customWidth="1"/>
    <col min="14" max="14" width="0.5703125" style="19" customWidth="1"/>
    <col min="15" max="15" width="15" style="19" bestFit="1" customWidth="1"/>
    <col min="16" max="16" width="0.5703125" style="19" customWidth="1"/>
    <col min="17" max="17" width="13.7109375" style="19" bestFit="1" customWidth="1"/>
    <col min="18" max="18" width="0.7109375" style="19" customWidth="1"/>
    <col min="19" max="19" width="15.5703125" style="19" customWidth="1"/>
    <col min="20" max="20" width="0.28515625" style="19" customWidth="1"/>
    <col min="21" max="21" width="9.140625" style="19"/>
    <col min="22" max="23" width="11" style="19" customWidth="1"/>
    <col min="24" max="24" width="13.42578125" style="19" customWidth="1"/>
    <col min="25" max="25" width="15.85546875" style="19" customWidth="1"/>
    <col min="26" max="26" width="13.28515625" style="19" customWidth="1"/>
    <col min="27" max="16384" width="9.140625" style="19"/>
  </cols>
  <sheetData>
    <row r="1" spans="1:26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</row>
    <row r="2" spans="1:26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6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6" s="20" customFormat="1" ht="30" customHeight="1" x14ac:dyDescent="0.2">
      <c r="A4" s="201" t="s">
        <v>58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U4" s="55"/>
      <c r="V4" s="55"/>
      <c r="W4" s="55"/>
      <c r="X4" s="55"/>
      <c r="Y4" s="55"/>
      <c r="Z4" s="55"/>
    </row>
    <row r="5" spans="1:26" ht="19.5" customHeight="1" x14ac:dyDescent="0.2">
      <c r="A5" s="203" t="s">
        <v>13</v>
      </c>
      <c r="C5" s="203" t="s">
        <v>71</v>
      </c>
      <c r="D5" s="203"/>
      <c r="E5" s="203"/>
      <c r="F5" s="203"/>
      <c r="G5" s="203"/>
      <c r="I5" s="203" t="s">
        <v>56</v>
      </c>
      <c r="J5" s="203"/>
      <c r="K5" s="203"/>
      <c r="L5" s="203"/>
      <c r="M5" s="203"/>
      <c r="O5" s="203" t="str">
        <f>'درآمد سرمایه گذاری در سهام'!$N$5</f>
        <v>از ابتدای سال مالی تا پایان ماه</v>
      </c>
      <c r="P5" s="203"/>
      <c r="Q5" s="203"/>
      <c r="R5" s="203"/>
      <c r="S5" s="203"/>
      <c r="U5" s="56"/>
      <c r="V5" s="56"/>
      <c r="W5" s="58"/>
      <c r="X5" s="56"/>
      <c r="Y5" s="58"/>
      <c r="Z5" s="56"/>
    </row>
    <row r="6" spans="1:26" ht="38.25" customHeight="1" x14ac:dyDescent="0.2">
      <c r="A6" s="203"/>
      <c r="C6" s="7" t="s">
        <v>72</v>
      </c>
      <c r="D6" s="36"/>
      <c r="E6" s="7" t="s">
        <v>73</v>
      </c>
      <c r="F6" s="36"/>
      <c r="G6" s="7" t="s">
        <v>74</v>
      </c>
      <c r="I6" s="7" t="s">
        <v>75</v>
      </c>
      <c r="J6" s="36"/>
      <c r="K6" s="7" t="s">
        <v>76</v>
      </c>
      <c r="L6" s="36"/>
      <c r="M6" s="7" t="s">
        <v>77</v>
      </c>
      <c r="O6" s="7" t="s">
        <v>75</v>
      </c>
      <c r="P6" s="36"/>
      <c r="Q6" s="7" t="s">
        <v>76</v>
      </c>
      <c r="R6" s="36"/>
      <c r="S6" s="7" t="s">
        <v>77</v>
      </c>
      <c r="U6" s="56"/>
      <c r="V6" s="56"/>
      <c r="W6" s="58"/>
      <c r="X6" s="56"/>
      <c r="Y6" s="58"/>
      <c r="Z6" s="56"/>
    </row>
    <row r="7" spans="1:26" ht="30" customHeight="1" x14ac:dyDescent="0.2">
      <c r="A7" s="3"/>
      <c r="C7" s="12"/>
      <c r="D7" s="21"/>
      <c r="E7" s="8"/>
      <c r="F7" s="21"/>
      <c r="G7" s="8"/>
      <c r="H7" s="21"/>
      <c r="I7" s="8"/>
      <c r="J7" s="21"/>
      <c r="K7" s="8"/>
      <c r="L7" s="21"/>
      <c r="M7" s="8"/>
      <c r="N7" s="21"/>
      <c r="O7" s="8"/>
      <c r="P7" s="21"/>
      <c r="Q7" s="8"/>
      <c r="R7" s="21"/>
      <c r="S7" s="8"/>
      <c r="U7" s="56"/>
      <c r="V7" s="56"/>
      <c r="W7" s="58"/>
      <c r="X7" s="56"/>
      <c r="Y7" s="58"/>
      <c r="Z7" s="58"/>
    </row>
    <row r="8" spans="1:26" ht="30" customHeight="1" x14ac:dyDescent="0.2">
      <c r="A8" s="18" t="s">
        <v>11</v>
      </c>
      <c r="C8" s="9"/>
      <c r="D8" s="21"/>
      <c r="E8" s="9"/>
      <c r="F8" s="21"/>
      <c r="G8" s="9"/>
      <c r="H8" s="21"/>
      <c r="I8" s="11">
        <f>SUM(I7:I7)</f>
        <v>0</v>
      </c>
      <c r="J8" s="21"/>
      <c r="K8" s="11">
        <f>SUM(K7:K7)</f>
        <v>0</v>
      </c>
      <c r="L8" s="21"/>
      <c r="M8" s="11">
        <f>SUM(M7:M7)</f>
        <v>0</v>
      </c>
      <c r="N8" s="21"/>
      <c r="O8" s="11">
        <f>SUM(O7:O7)</f>
        <v>0</v>
      </c>
      <c r="P8" s="21"/>
      <c r="Q8" s="11">
        <f>SUM(Q7:Q7)</f>
        <v>0</v>
      </c>
      <c r="R8" s="21"/>
      <c r="S8" s="11">
        <f>SUM(S7:S7)</f>
        <v>0</v>
      </c>
    </row>
    <row r="11" spans="1:26" ht="30" customHeight="1" x14ac:dyDescent="0.2">
      <c r="H11" s="55" t="s">
        <v>77</v>
      </c>
    </row>
    <row r="12" spans="1:26" ht="30" customHeight="1" x14ac:dyDescent="0.2">
      <c r="H12" s="76">
        <v>95369890</v>
      </c>
    </row>
    <row r="13" spans="1:26" ht="30" customHeight="1" x14ac:dyDescent="0.2">
      <c r="H13" s="76">
        <v>203431000</v>
      </c>
    </row>
    <row r="14" spans="1:26" ht="30" customHeight="1" x14ac:dyDescent="0.2">
      <c r="H14" s="76">
        <v>167236435</v>
      </c>
    </row>
    <row r="15" spans="1:26" ht="30" customHeight="1" x14ac:dyDescent="0.2">
      <c r="H15" s="76">
        <v>10388205829</v>
      </c>
    </row>
    <row r="16" spans="1:26" ht="30" customHeight="1" x14ac:dyDescent="0.2">
      <c r="H16" s="76">
        <v>420000</v>
      </c>
    </row>
    <row r="17" spans="1:8" ht="30" customHeight="1" x14ac:dyDescent="0.2">
      <c r="H17" s="54"/>
    </row>
    <row r="18" spans="1:8" ht="30" customHeight="1" x14ac:dyDescent="0.2">
      <c r="A18" s="54"/>
      <c r="B18" s="54"/>
      <c r="C18" s="54"/>
      <c r="D18" s="54"/>
      <c r="E18" s="54"/>
      <c r="F18" s="54"/>
      <c r="G18" s="54"/>
      <c r="H18" s="54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7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A1:Q9"/>
  <sheetViews>
    <sheetView rightToLeft="1" view="pageBreakPreview" zoomScale="80" zoomScaleNormal="100" zoomScaleSheetLayoutView="80" workbookViewId="0">
      <selection activeCell="A3" sqref="A3:Q3"/>
    </sheetView>
  </sheetViews>
  <sheetFormatPr defaultRowHeight="30" customHeight="1" x14ac:dyDescent="0.2"/>
  <cols>
    <col min="1" max="1" width="39.5703125" style="19" bestFit="1" customWidth="1"/>
    <col min="2" max="2" width="0.7109375" style="19" customWidth="1"/>
    <col min="3" max="3" width="11" style="19" bestFit="1" customWidth="1"/>
    <col min="4" max="4" width="1.28515625" style="19" customWidth="1"/>
    <col min="5" max="5" width="11.85546875" style="19" customWidth="1"/>
    <col min="6" max="6" width="0.42578125" style="19" customWidth="1"/>
    <col min="7" max="7" width="17.140625" style="19" bestFit="1" customWidth="1"/>
    <col min="8" max="8" width="0.42578125" style="19" customWidth="1"/>
    <col min="9" max="9" width="10.85546875" style="19" bestFit="1" customWidth="1"/>
    <col min="10" max="10" width="0.42578125" style="19" customWidth="1"/>
    <col min="11" max="11" width="17.140625" style="19" bestFit="1" customWidth="1"/>
    <col min="12" max="12" width="0.42578125" style="19" customWidth="1"/>
    <col min="13" max="13" width="18.140625" style="19" bestFit="1" customWidth="1"/>
    <col min="14" max="14" width="0.5703125" style="19" customWidth="1"/>
    <col min="15" max="15" width="10.85546875" style="19" bestFit="1" customWidth="1"/>
    <col min="16" max="16" width="0.5703125" style="19" customWidth="1"/>
    <col min="17" max="17" width="18.140625" style="19" bestFit="1" customWidth="1"/>
    <col min="18" max="18" width="0.28515625" style="19" customWidth="1"/>
    <col min="19" max="16384" width="9.140625" style="19"/>
  </cols>
  <sheetData>
    <row r="1" spans="1:17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7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7" s="20" customFormat="1" ht="30" customHeight="1" x14ac:dyDescent="0.2">
      <c r="A4" s="201" t="s">
        <v>78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</row>
    <row r="5" spans="1:17" ht="25.5" customHeight="1" x14ac:dyDescent="0.2">
      <c r="A5" s="203" t="s">
        <v>46</v>
      </c>
      <c r="G5" s="203" t="s">
        <v>56</v>
      </c>
      <c r="H5" s="203"/>
      <c r="I5" s="203"/>
      <c r="J5" s="203"/>
      <c r="K5" s="203"/>
      <c r="M5" s="203" t="str">
        <f>'درآمد سرمایه گذاری در سهام'!$N$5</f>
        <v>از ابتدای سال مالی تا پایان ماه</v>
      </c>
      <c r="N5" s="203"/>
      <c r="O5" s="203"/>
      <c r="P5" s="203"/>
      <c r="Q5" s="203"/>
    </row>
    <row r="6" spans="1:17" ht="38.25" customHeight="1" x14ac:dyDescent="0.2">
      <c r="A6" s="203"/>
      <c r="C6" s="215" t="s">
        <v>32</v>
      </c>
      <c r="D6" s="215"/>
      <c r="E6" s="6" t="s">
        <v>79</v>
      </c>
      <c r="G6" s="7" t="s">
        <v>80</v>
      </c>
      <c r="H6" s="36"/>
      <c r="I6" s="7" t="s">
        <v>76</v>
      </c>
      <c r="J6" s="36"/>
      <c r="K6" s="7" t="s">
        <v>81</v>
      </c>
      <c r="M6" s="7" t="s">
        <v>80</v>
      </c>
      <c r="N6" s="36"/>
      <c r="O6" s="7" t="s">
        <v>76</v>
      </c>
      <c r="P6" s="36"/>
      <c r="Q6" s="7" t="s">
        <v>81</v>
      </c>
    </row>
    <row r="7" spans="1:17" ht="27.95" customHeight="1" x14ac:dyDescent="0.2">
      <c r="A7" s="3"/>
      <c r="C7" s="3"/>
      <c r="D7" s="36"/>
      <c r="E7" s="13"/>
      <c r="F7" s="48"/>
      <c r="G7" s="77"/>
      <c r="H7" s="48"/>
      <c r="I7" s="13"/>
      <c r="J7" s="48"/>
      <c r="K7" s="13"/>
      <c r="L7" s="48"/>
      <c r="M7" s="13"/>
      <c r="N7" s="48"/>
      <c r="O7" s="13"/>
      <c r="P7" s="48"/>
      <c r="Q7" s="13"/>
    </row>
    <row r="8" spans="1:17" s="29" customFormat="1" ht="27.95" customHeight="1" thickBot="1" x14ac:dyDescent="0.3">
      <c r="A8" s="18" t="s">
        <v>11</v>
      </c>
      <c r="C8" s="37"/>
      <c r="E8" s="39"/>
      <c r="F8" s="50"/>
      <c r="G8" s="49">
        <f>SUM(G7:G7)</f>
        <v>0</v>
      </c>
      <c r="H8" s="50"/>
      <c r="I8" s="49">
        <v>0</v>
      </c>
      <c r="J8" s="50"/>
      <c r="K8" s="49">
        <f>SUM(K7:K7)</f>
        <v>0</v>
      </c>
      <c r="L8" s="50"/>
      <c r="M8" s="49">
        <f>SUM(M7:M7)</f>
        <v>0</v>
      </c>
      <c r="N8" s="50"/>
      <c r="O8" s="49">
        <v>0</v>
      </c>
      <c r="P8" s="50"/>
      <c r="Q8" s="49">
        <f>SUM(Q7:Q7)</f>
        <v>0</v>
      </c>
    </row>
    <row r="9" spans="1:17" ht="30" customHeight="1" thickTop="1" x14ac:dyDescent="0.2"/>
  </sheetData>
  <mergeCells count="8">
    <mergeCell ref="A1:Q1"/>
    <mergeCell ref="A2:Q2"/>
    <mergeCell ref="A3:Q3"/>
    <mergeCell ref="A5:A6"/>
    <mergeCell ref="G5:K5"/>
    <mergeCell ref="M5:Q5"/>
    <mergeCell ref="C6:D6"/>
    <mergeCell ref="A4:Q4"/>
  </mergeCells>
  <pageMargins left="0.39" right="0.39" top="0.39" bottom="0.39" header="0" footer="0"/>
  <pageSetup scale="8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A1:AC10"/>
  <sheetViews>
    <sheetView rightToLeft="1" view="pageBreakPreview" zoomScale="64" zoomScaleNormal="100" zoomScaleSheetLayoutView="64" workbookViewId="0">
      <selection activeCell="A3" sqref="A3:R3"/>
    </sheetView>
  </sheetViews>
  <sheetFormatPr defaultRowHeight="30" customHeight="1" x14ac:dyDescent="0.2"/>
  <cols>
    <col min="1" max="1" width="28" style="19" bestFit="1" customWidth="1"/>
    <col min="2" max="2" width="1.28515625" style="19" customWidth="1"/>
    <col min="3" max="3" width="12.85546875" style="19" bestFit="1" customWidth="1"/>
    <col min="4" max="4" width="1.28515625" style="19" customWidth="1"/>
    <col min="5" max="5" width="19.7109375" style="19" bestFit="1" customWidth="1"/>
    <col min="6" max="6" width="1.28515625" style="19" customWidth="1"/>
    <col min="7" max="7" width="20.140625" style="19" bestFit="1" customWidth="1"/>
    <col min="8" max="8" width="1.28515625" style="19" customWidth="1"/>
    <col min="9" max="9" width="16.5703125" style="19" customWidth="1"/>
    <col min="10" max="10" width="1.28515625" style="19" customWidth="1"/>
    <col min="11" max="11" width="12.85546875" style="19" bestFit="1" customWidth="1"/>
    <col min="12" max="12" width="1.28515625" style="19" customWidth="1"/>
    <col min="13" max="13" width="19.7109375" style="19" bestFit="1" customWidth="1"/>
    <col min="14" max="14" width="1.28515625" style="19" customWidth="1"/>
    <col min="15" max="15" width="20.140625" style="19" bestFit="1" customWidth="1"/>
    <col min="16" max="16" width="1.28515625" style="19" customWidth="1"/>
    <col min="17" max="17" width="14.28515625" style="19" customWidth="1"/>
    <col min="18" max="18" width="6" style="19" customWidth="1"/>
    <col min="19" max="19" width="0.28515625" style="19" customWidth="1"/>
    <col min="20" max="20" width="21.140625" style="81" customWidth="1"/>
    <col min="21" max="21" width="9.85546875" style="30" customWidth="1"/>
    <col min="22" max="22" width="14.42578125" style="30" bestFit="1" customWidth="1"/>
    <col min="23" max="23" width="14.85546875" style="30" hidden="1" customWidth="1"/>
    <col min="24" max="24" width="14.85546875" style="30" customWidth="1"/>
    <col min="25" max="25" width="14.42578125" style="30" hidden="1" customWidth="1"/>
    <col min="26" max="26" width="15.85546875" style="30" bestFit="1" customWidth="1"/>
    <col min="27" max="27" width="12.28515625" style="30" hidden="1" customWidth="1"/>
    <col min="28" max="28" width="12.5703125" style="30" hidden="1" customWidth="1"/>
    <col min="29" max="29" width="12.85546875" style="30" bestFit="1" customWidth="1"/>
    <col min="30" max="16384" width="9.140625" style="19"/>
  </cols>
  <sheetData>
    <row r="1" spans="1:29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2" spans="1:29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29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1:29" s="20" customFormat="1" ht="30" customHeight="1" x14ac:dyDescent="0.2">
      <c r="A4" s="201" t="s">
        <v>87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T4" s="81"/>
      <c r="U4" s="79"/>
      <c r="V4" s="79"/>
      <c r="W4" s="79"/>
      <c r="X4" s="79"/>
      <c r="Y4" s="79"/>
      <c r="Z4" s="79"/>
      <c r="AA4" s="79"/>
      <c r="AB4" s="79"/>
      <c r="AC4" s="79"/>
    </row>
    <row r="5" spans="1:29" ht="21.75" customHeight="1" x14ac:dyDescent="0.2">
      <c r="A5" s="203" t="s">
        <v>46</v>
      </c>
      <c r="C5" s="203" t="s">
        <v>56</v>
      </c>
      <c r="D5" s="203"/>
      <c r="E5" s="203"/>
      <c r="F5" s="203"/>
      <c r="G5" s="203"/>
      <c r="H5" s="203"/>
      <c r="I5" s="203"/>
      <c r="K5" s="203" t="str">
        <f>'درآمد سرمایه گذاری در سهام'!$N$5</f>
        <v>از ابتدای سال مالی تا پایان ماه</v>
      </c>
      <c r="L5" s="203"/>
      <c r="M5" s="203"/>
      <c r="N5" s="203"/>
      <c r="O5" s="203"/>
      <c r="P5" s="203"/>
      <c r="Q5" s="203"/>
      <c r="R5" s="203"/>
    </row>
    <row r="6" spans="1:29" ht="38.25" customHeight="1" x14ac:dyDescent="0.2">
      <c r="A6" s="203"/>
      <c r="C6" s="7" t="s">
        <v>5</v>
      </c>
      <c r="D6" s="36"/>
      <c r="E6" s="7" t="s">
        <v>7</v>
      </c>
      <c r="F6" s="36"/>
      <c r="G6" s="7" t="s">
        <v>85</v>
      </c>
      <c r="H6" s="36"/>
      <c r="I6" s="7" t="s">
        <v>88</v>
      </c>
      <c r="K6" s="7" t="s">
        <v>5</v>
      </c>
      <c r="L6" s="36"/>
      <c r="M6" s="7" t="s">
        <v>7</v>
      </c>
      <c r="N6" s="36"/>
      <c r="O6" s="7" t="s">
        <v>85</v>
      </c>
      <c r="P6" s="36"/>
      <c r="Q6" s="221" t="s">
        <v>88</v>
      </c>
      <c r="R6" s="221"/>
      <c r="T6" s="55"/>
      <c r="U6" s="55"/>
      <c r="V6" s="55"/>
      <c r="W6" s="55"/>
      <c r="X6" s="55"/>
      <c r="Y6" s="55"/>
      <c r="Z6" s="55"/>
      <c r="AA6" s="55"/>
      <c r="AB6" s="55"/>
      <c r="AC6" s="55"/>
    </row>
    <row r="7" spans="1:29" ht="30" customHeight="1" x14ac:dyDescent="0.2">
      <c r="A7" s="86"/>
      <c r="B7" s="87"/>
      <c r="C7" s="88"/>
      <c r="D7" s="89"/>
      <c r="E7" s="88"/>
      <c r="F7" s="89"/>
      <c r="G7" s="88"/>
      <c r="H7" s="89"/>
      <c r="I7" s="85"/>
      <c r="J7" s="89"/>
      <c r="K7" s="88"/>
      <c r="L7" s="89"/>
      <c r="M7" s="88"/>
      <c r="N7" s="89"/>
      <c r="O7" s="88"/>
      <c r="P7" s="89"/>
      <c r="Q7" s="240"/>
      <c r="R7" s="240"/>
      <c r="T7" s="57"/>
      <c r="U7" s="58"/>
      <c r="V7" s="58"/>
      <c r="W7" s="58"/>
      <c r="X7" s="58"/>
      <c r="Y7" s="58"/>
      <c r="Z7" s="58"/>
      <c r="AA7" s="80"/>
      <c r="AB7" s="82"/>
      <c r="AC7" s="80"/>
    </row>
    <row r="8" spans="1:29" s="29" customFormat="1" ht="30" customHeight="1" thickBot="1" x14ac:dyDescent="0.3">
      <c r="A8" s="93" t="s">
        <v>11</v>
      </c>
      <c r="B8" s="94"/>
      <c r="C8" s="95">
        <f>SUM(C7:C7)</f>
        <v>0</v>
      </c>
      <c r="D8" s="96"/>
      <c r="E8" s="60">
        <f>SUM(E7:E7)</f>
        <v>0</v>
      </c>
      <c r="F8" s="96"/>
      <c r="G8" s="60">
        <f>SUM(G7:G7)</f>
        <v>0</v>
      </c>
      <c r="H8" s="96"/>
      <c r="I8" s="60">
        <f>SUM(I7:J7)</f>
        <v>0</v>
      </c>
      <c r="J8" s="96"/>
      <c r="K8" s="60">
        <f>SUM(K7:K7)</f>
        <v>0</v>
      </c>
      <c r="L8" s="96"/>
      <c r="M8" s="60">
        <f>SUM(M7:M7)</f>
        <v>0</v>
      </c>
      <c r="N8" s="96"/>
      <c r="O8" s="60">
        <f>SUM(O7:O7)</f>
        <v>0</v>
      </c>
      <c r="P8" s="96"/>
      <c r="Q8" s="239">
        <f>SUM(Q7:R7)</f>
        <v>0</v>
      </c>
      <c r="R8" s="239"/>
      <c r="T8" s="83"/>
      <c r="U8" s="34"/>
      <c r="V8" s="34"/>
      <c r="W8" s="34"/>
      <c r="X8" s="34"/>
      <c r="Y8" s="34"/>
      <c r="Z8" s="34"/>
      <c r="AA8" s="34"/>
      <c r="AB8" s="34"/>
      <c r="AC8" s="34"/>
    </row>
    <row r="10" spans="1:29" ht="30" customHeight="1" x14ac:dyDescent="0.2">
      <c r="M10" s="52"/>
      <c r="O10" s="52"/>
    </row>
  </sheetData>
  <mergeCells count="10">
    <mergeCell ref="A1:R1"/>
    <mergeCell ref="Q8:R8"/>
    <mergeCell ref="A2:R2"/>
    <mergeCell ref="A3:R3"/>
    <mergeCell ref="A4:R4"/>
    <mergeCell ref="A5:A6"/>
    <mergeCell ref="C5:I5"/>
    <mergeCell ref="K5:R5"/>
    <mergeCell ref="Q6:R6"/>
    <mergeCell ref="Q7:R7"/>
  </mergeCells>
  <pageMargins left="0.39" right="0.39" top="0.39" bottom="0.39" header="0" footer="0"/>
  <pageSetup scale="7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A1:AA9"/>
  <sheetViews>
    <sheetView rightToLeft="1" zoomScaleNormal="100" zoomScaleSheetLayoutView="50" workbookViewId="0">
      <selection activeCell="A3" sqref="A3:R3"/>
    </sheetView>
  </sheetViews>
  <sheetFormatPr defaultRowHeight="30" customHeight="1" x14ac:dyDescent="0.2"/>
  <cols>
    <col min="1" max="1" width="28.5703125" style="19" bestFit="1" customWidth="1"/>
    <col min="2" max="2" width="1.28515625" style="19" customWidth="1"/>
    <col min="3" max="3" width="11.7109375" style="19" bestFit="1" customWidth="1"/>
    <col min="4" max="4" width="1.28515625" style="19" customWidth="1"/>
    <col min="5" max="5" width="16.85546875" style="19" bestFit="1" customWidth="1"/>
    <col min="6" max="6" width="1.28515625" style="19" customWidth="1"/>
    <col min="7" max="7" width="17" style="19" customWidth="1"/>
    <col min="8" max="8" width="1.28515625" style="19" customWidth="1"/>
    <col min="9" max="9" width="22" style="19" bestFit="1" customWidth="1"/>
    <col min="10" max="10" width="1.28515625" style="19" customWidth="1"/>
    <col min="11" max="11" width="13.7109375" style="19" customWidth="1"/>
    <col min="12" max="12" width="0.7109375" style="19" customWidth="1"/>
    <col min="13" max="13" width="20.5703125" style="19" bestFit="1" customWidth="1"/>
    <col min="14" max="14" width="1.28515625" style="19" customWidth="1"/>
    <col min="15" max="15" width="20.42578125" style="19" bestFit="1" customWidth="1"/>
    <col min="16" max="16" width="0.7109375" style="19" customWidth="1"/>
    <col min="17" max="17" width="20.7109375" style="19" customWidth="1"/>
    <col min="18" max="18" width="1.28515625" style="19" customWidth="1"/>
    <col min="19" max="19" width="0.28515625" style="19" customWidth="1"/>
    <col min="20" max="20" width="9.140625" style="19"/>
    <col min="21" max="21" width="14.7109375" style="19" bestFit="1" customWidth="1"/>
    <col min="22" max="22" width="9.85546875" style="19" bestFit="1" customWidth="1"/>
    <col min="23" max="23" width="15.85546875" style="19" bestFit="1" customWidth="1"/>
    <col min="24" max="24" width="15.85546875" style="19" customWidth="1"/>
    <col min="25" max="25" width="10.85546875" style="19" customWidth="1"/>
    <col min="26" max="26" width="12.28515625" style="19" customWidth="1"/>
    <col min="27" max="27" width="14" style="19" bestFit="1" customWidth="1"/>
    <col min="28" max="16384" width="9.140625" style="19"/>
  </cols>
  <sheetData>
    <row r="1" spans="1:27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27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27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</row>
    <row r="4" spans="1:27" s="20" customFormat="1" ht="30" customHeight="1" x14ac:dyDescent="0.2">
      <c r="A4" s="201" t="s">
        <v>83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27" ht="25.5" customHeight="1" x14ac:dyDescent="0.2">
      <c r="A5" s="203" t="s">
        <v>46</v>
      </c>
      <c r="C5" s="203" t="s">
        <v>56</v>
      </c>
      <c r="D5" s="203"/>
      <c r="E5" s="203"/>
      <c r="F5" s="203"/>
      <c r="G5" s="203"/>
      <c r="H5" s="203"/>
      <c r="I5" s="203"/>
      <c r="K5" s="203" t="str">
        <f>'درآمد سرمایه گذاری در سهام'!$N$5</f>
        <v>از ابتدای سال مالی تا پایان ماه</v>
      </c>
      <c r="L5" s="203"/>
      <c r="M5" s="203"/>
      <c r="N5" s="203"/>
      <c r="O5" s="203"/>
      <c r="P5" s="203"/>
      <c r="Q5" s="203"/>
      <c r="R5" s="203"/>
    </row>
    <row r="6" spans="1:27" ht="27.75" customHeight="1" x14ac:dyDescent="0.2">
      <c r="A6" s="203"/>
      <c r="C6" s="7" t="s">
        <v>5</v>
      </c>
      <c r="D6" s="36"/>
      <c r="E6" s="7" t="s">
        <v>84</v>
      </c>
      <c r="F6" s="36"/>
      <c r="G6" s="7" t="s">
        <v>85</v>
      </c>
      <c r="H6" s="36"/>
      <c r="I6" s="7" t="s">
        <v>86</v>
      </c>
      <c r="K6" s="7" t="s">
        <v>5</v>
      </c>
      <c r="L6" s="36"/>
      <c r="M6" s="7" t="s">
        <v>84</v>
      </c>
      <c r="N6" s="36"/>
      <c r="O6" s="7" t="s">
        <v>85</v>
      </c>
      <c r="P6" s="36"/>
      <c r="Q6" s="221" t="s">
        <v>86</v>
      </c>
      <c r="R6" s="221"/>
      <c r="T6" s="242"/>
      <c r="U6" s="242"/>
      <c r="V6" s="242"/>
      <c r="W6" s="54"/>
      <c r="X6" s="54"/>
      <c r="Y6" s="54"/>
      <c r="Z6" s="54"/>
      <c r="AA6" s="54"/>
    </row>
    <row r="7" spans="1:27" ht="30" customHeight="1" x14ac:dyDescent="0.2">
      <c r="A7" s="3"/>
      <c r="C7" s="14"/>
      <c r="D7" s="48"/>
      <c r="E7" s="14"/>
      <c r="F7" s="48"/>
      <c r="G7" s="14"/>
      <c r="H7" s="48"/>
      <c r="I7" s="14"/>
      <c r="J7" s="48"/>
      <c r="K7" s="13"/>
      <c r="L7" s="48"/>
      <c r="M7" s="13"/>
      <c r="N7" s="48"/>
      <c r="O7" s="13"/>
      <c r="P7" s="48"/>
      <c r="Q7" s="243"/>
      <c r="R7" s="243"/>
      <c r="T7" s="55"/>
      <c r="U7" s="55"/>
      <c r="V7" s="55"/>
      <c r="W7" s="55"/>
      <c r="X7" s="55"/>
      <c r="Y7" s="55"/>
      <c r="Z7" s="55"/>
      <c r="AA7" s="55"/>
    </row>
    <row r="8" spans="1:27" s="29" customFormat="1" ht="30" customHeight="1" thickBot="1" x14ac:dyDescent="0.3">
      <c r="A8" s="4" t="s">
        <v>11</v>
      </c>
      <c r="C8" s="49">
        <f>SUM(C7:C7)</f>
        <v>0</v>
      </c>
      <c r="D8" s="50"/>
      <c r="E8" s="49">
        <f>SUM(E7:E7)</f>
        <v>0</v>
      </c>
      <c r="F8" s="50"/>
      <c r="G8" s="49">
        <f>SUM(G7:G7)</f>
        <v>0</v>
      </c>
      <c r="H8" s="50"/>
      <c r="I8" s="49">
        <f>SUM(I7:I7)</f>
        <v>0</v>
      </c>
      <c r="J8" s="50"/>
      <c r="K8" s="49">
        <f>SUM(K7:K7)</f>
        <v>0</v>
      </c>
      <c r="L8" s="50"/>
      <c r="M8" s="49">
        <f>SUM(M7:M7)</f>
        <v>0</v>
      </c>
      <c r="N8" s="50"/>
      <c r="O8" s="49">
        <f>SUM(O7:O7)</f>
        <v>0</v>
      </c>
      <c r="P8" s="50"/>
      <c r="Q8" s="241">
        <f>SUM(Q7:R7)</f>
        <v>0</v>
      </c>
      <c r="R8" s="241"/>
    </row>
    <row r="9" spans="1:27" ht="30" customHeight="1" thickTop="1" x14ac:dyDescent="0.2"/>
  </sheetData>
  <mergeCells count="11">
    <mergeCell ref="Q8:R8"/>
    <mergeCell ref="T6:V6"/>
    <mergeCell ref="A1:Q1"/>
    <mergeCell ref="A2:R2"/>
    <mergeCell ref="A3:R3"/>
    <mergeCell ref="A4:R4"/>
    <mergeCell ref="A5:A6"/>
    <mergeCell ref="C5:I5"/>
    <mergeCell ref="K5:R5"/>
    <mergeCell ref="Q6:R6"/>
    <mergeCell ref="Q7:R7"/>
  </mergeCells>
  <pageMargins left="0.39" right="0.39" top="0.39" bottom="0.39" header="0" footer="0"/>
  <pageSetup scale="7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  <pageSetUpPr fitToPage="1"/>
  </sheetPr>
  <dimension ref="A1:N14"/>
  <sheetViews>
    <sheetView rightToLeft="1" zoomScaleNormal="100" zoomScaleSheetLayoutView="100" workbookViewId="0">
      <selection activeCell="I10" sqref="I10"/>
    </sheetView>
  </sheetViews>
  <sheetFormatPr defaultRowHeight="12.75" x14ac:dyDescent="0.2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6" bestFit="1" customWidth="1"/>
    <col min="6" max="6" width="1.28515625" customWidth="1"/>
    <col min="7" max="7" width="18.5703125" bestFit="1" customWidth="1"/>
    <col min="8" max="8" width="1.28515625" customWidth="1"/>
    <col min="9" max="9" width="18.28515625" bestFit="1" customWidth="1"/>
    <col min="10" max="10" width="1.28515625" customWidth="1"/>
    <col min="11" max="11" width="14" bestFit="1" customWidth="1"/>
    <col min="12" max="12" width="1.28515625" customWidth="1"/>
    <col min="13" max="13" width="19.140625" bestFit="1" customWidth="1"/>
    <col min="14" max="14" width="3.42578125" bestFit="1" customWidth="1"/>
  </cols>
  <sheetData>
    <row r="1" spans="1:14" s="19" customFormat="1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4" s="19" customFormat="1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4" s="19" customFormat="1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4" s="20" customFormat="1" ht="30" customHeight="1" x14ac:dyDescent="0.2">
      <c r="A4" s="201" t="s">
        <v>82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4" s="19" customFormat="1" ht="25.5" customHeight="1" x14ac:dyDescent="0.2">
      <c r="A5" s="203" t="s">
        <v>46</v>
      </c>
      <c r="C5" s="203" t="s">
        <v>56</v>
      </c>
      <c r="D5" s="203"/>
      <c r="E5" s="203"/>
      <c r="F5" s="203"/>
      <c r="G5" s="203"/>
      <c r="I5" s="203" t="str">
        <f>'درآمد سرمایه گذاری در سهام'!$N$5</f>
        <v>از ابتدای سال مالی تا پایان ماه</v>
      </c>
      <c r="J5" s="203"/>
      <c r="K5" s="203"/>
      <c r="L5" s="203"/>
      <c r="M5" s="203"/>
    </row>
    <row r="6" spans="1:14" s="19" customFormat="1" ht="24" customHeight="1" x14ac:dyDescent="0.2">
      <c r="A6" s="203"/>
      <c r="C6" s="7" t="s">
        <v>80</v>
      </c>
      <c r="D6" s="36"/>
      <c r="E6" s="7" t="s">
        <v>76</v>
      </c>
      <c r="F6" s="36"/>
      <c r="G6" s="7" t="s">
        <v>81</v>
      </c>
      <c r="I6" s="7" t="s">
        <v>80</v>
      </c>
      <c r="J6" s="36"/>
      <c r="K6" s="7" t="s">
        <v>76</v>
      </c>
      <c r="L6" s="36"/>
      <c r="M6" s="7" t="s">
        <v>81</v>
      </c>
    </row>
    <row r="7" spans="1:14" s="19" customFormat="1" ht="24" customHeight="1" x14ac:dyDescent="0.2">
      <c r="A7" s="5" t="s">
        <v>117</v>
      </c>
      <c r="C7" s="191">
        <v>1446575342</v>
      </c>
      <c r="D7" s="193"/>
      <c r="E7" s="189">
        <v>0</v>
      </c>
      <c r="F7" s="193"/>
      <c r="G7" s="191">
        <f>C7-E7</f>
        <v>1446575342</v>
      </c>
      <c r="H7" s="193"/>
      <c r="I7" s="191">
        <f>C7</f>
        <v>1446575342</v>
      </c>
      <c r="J7" s="193"/>
      <c r="K7" s="189">
        <v>0</v>
      </c>
      <c r="L7" s="193"/>
      <c r="M7" s="191">
        <f>I7+K7</f>
        <v>1446575342</v>
      </c>
    </row>
    <row r="8" spans="1:14" s="19" customFormat="1" ht="24" customHeight="1" x14ac:dyDescent="0.2">
      <c r="A8" s="5" t="s">
        <v>114</v>
      </c>
      <c r="C8" s="191">
        <v>0</v>
      </c>
      <c r="D8" s="193"/>
      <c r="E8" s="189">
        <v>0</v>
      </c>
      <c r="F8" s="193"/>
      <c r="G8" s="189">
        <v>0</v>
      </c>
      <c r="H8" s="193"/>
      <c r="I8" s="191">
        <v>4246</v>
      </c>
      <c r="J8" s="193"/>
      <c r="K8" s="189">
        <v>0</v>
      </c>
      <c r="L8" s="193"/>
      <c r="M8" s="191">
        <f t="shared" ref="M8:M9" si="0">I8+K8</f>
        <v>4246</v>
      </c>
    </row>
    <row r="9" spans="1:14" s="19" customFormat="1" ht="30" customHeight="1" x14ac:dyDescent="0.2">
      <c r="A9" s="5" t="s">
        <v>118</v>
      </c>
      <c r="C9" s="192">
        <v>4513661180</v>
      </c>
      <c r="D9" s="194"/>
      <c r="E9" s="195">
        <v>-7264410</v>
      </c>
      <c r="F9" s="194"/>
      <c r="G9" s="190">
        <f>C9+E9</f>
        <v>4506396770</v>
      </c>
      <c r="H9" s="194"/>
      <c r="I9" s="190">
        <f>C9</f>
        <v>4513661180</v>
      </c>
      <c r="J9" s="194"/>
      <c r="K9" s="197">
        <f>E9</f>
        <v>-7264410</v>
      </c>
      <c r="L9" s="194"/>
      <c r="M9" s="191">
        <f t="shared" si="0"/>
        <v>4506396770</v>
      </c>
    </row>
    <row r="10" spans="1:14" s="29" customFormat="1" ht="30" customHeight="1" thickBot="1" x14ac:dyDescent="0.3">
      <c r="A10" s="4" t="s">
        <v>11</v>
      </c>
      <c r="C10" s="49">
        <f>SUM(C7:C9)</f>
        <v>5960236522</v>
      </c>
      <c r="D10" s="39" t="e">
        <f>SUM(#REF!)</f>
        <v>#REF!</v>
      </c>
      <c r="E10" s="196">
        <f>SUM(E9:E9)</f>
        <v>-7264410</v>
      </c>
      <c r="F10" s="39" t="e">
        <f>SUM(#REF!)</f>
        <v>#REF!</v>
      </c>
      <c r="G10" s="49">
        <f>SUM(G7:G9)</f>
        <v>5952972112</v>
      </c>
      <c r="H10" s="50"/>
      <c r="I10" s="60">
        <f>SUM(I7:I9)</f>
        <v>5960240768</v>
      </c>
      <c r="J10" s="49">
        <f>SUM(J9:J9)</f>
        <v>0</v>
      </c>
      <c r="K10" s="196">
        <f>SUM(K9:K9)</f>
        <v>-7264410</v>
      </c>
      <c r="L10" s="49">
        <f>SUM(L9:L9)</f>
        <v>0</v>
      </c>
      <c r="M10" s="49">
        <f>SUM(M7:M9)</f>
        <v>5952976358</v>
      </c>
      <c r="N10" s="39"/>
    </row>
    <row r="11" spans="1:14" ht="13.5" thickTop="1" x14ac:dyDescent="0.2"/>
    <row r="12" spans="1:14" ht="18.75" x14ac:dyDescent="0.2">
      <c r="E12" s="78"/>
      <c r="I12" s="53"/>
    </row>
    <row r="13" spans="1:14" x14ac:dyDescent="0.2">
      <c r="E13" s="78"/>
      <c r="G13" s="78"/>
    </row>
    <row r="14" spans="1:14" x14ac:dyDescent="0.2">
      <c r="I14" s="51"/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D18"/>
  <sheetViews>
    <sheetView rightToLeft="1" view="pageBreakPreview" zoomScaleNormal="100" zoomScaleSheetLayoutView="100" workbookViewId="0">
      <selection activeCell="S6" sqref="S6:AA6"/>
    </sheetView>
  </sheetViews>
  <sheetFormatPr defaultRowHeight="15" x14ac:dyDescent="0.2"/>
  <cols>
    <col min="1" max="1" width="3.5703125" style="19" bestFit="1" customWidth="1"/>
    <col min="2" max="2" width="2.5703125" style="19" customWidth="1"/>
    <col min="3" max="3" width="23.42578125" style="19" customWidth="1"/>
    <col min="4" max="4" width="1.28515625" style="19" customWidth="1"/>
    <col min="5" max="5" width="12.140625" style="19" bestFit="1" customWidth="1"/>
    <col min="6" max="6" width="1" style="19" customWidth="1"/>
    <col min="7" max="7" width="16.7109375" style="19" bestFit="1" customWidth="1"/>
    <col min="8" max="8" width="1.28515625" style="19" customWidth="1"/>
    <col min="9" max="9" width="18.140625" style="19" bestFit="1" customWidth="1"/>
    <col min="10" max="10" width="1.28515625" style="19" customWidth="1"/>
    <col min="11" max="11" width="5.42578125" style="19" bestFit="1" customWidth="1"/>
    <col min="12" max="12" width="1.28515625" style="19" customWidth="1"/>
    <col min="13" max="13" width="12.85546875" style="19" bestFit="1" customWidth="1"/>
    <col min="14" max="14" width="1.28515625" style="19" customWidth="1"/>
    <col min="15" max="15" width="10.42578125" style="19" bestFit="1" customWidth="1"/>
    <col min="16" max="16" width="1.28515625" style="19" customWidth="1"/>
    <col min="17" max="17" width="13.85546875" style="19" bestFit="1" customWidth="1"/>
    <col min="18" max="18" width="1.28515625" style="19" customWidth="1"/>
    <col min="19" max="19" width="12.140625" style="19" bestFit="1" customWidth="1"/>
    <col min="20" max="20" width="1.28515625" style="19" customWidth="1"/>
    <col min="21" max="21" width="16.140625" style="87" bestFit="1" customWidth="1"/>
    <col min="22" max="22" width="1.28515625" style="87" customWidth="1"/>
    <col min="23" max="23" width="16.140625" style="87" bestFit="1" customWidth="1"/>
    <col min="24" max="24" width="1.28515625" style="87" customWidth="1"/>
    <col min="25" max="25" width="17.5703125" style="87" bestFit="1" customWidth="1"/>
    <col min="26" max="26" width="1.28515625" style="87" customWidth="1"/>
    <col min="27" max="27" width="20.5703125" style="87" bestFit="1" customWidth="1"/>
    <col min="28" max="28" width="0.28515625" style="19" customWidth="1"/>
    <col min="29" max="29" width="9.140625" style="19"/>
    <col min="30" max="30" width="9.140625" style="42"/>
    <col min="31" max="16384" width="9.140625" style="19"/>
  </cols>
  <sheetData>
    <row r="1" spans="1:30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30" ht="30" customHeight="1" x14ac:dyDescent="0.2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30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30" s="20" customFormat="1" ht="25.5" x14ac:dyDescent="0.2">
      <c r="A4" s="201" t="s">
        <v>91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D4" s="67"/>
    </row>
    <row r="5" spans="1:30" s="20" customFormat="1" ht="25.5" x14ac:dyDescent="0.2">
      <c r="A5" s="201" t="s">
        <v>92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D5" s="67"/>
    </row>
    <row r="6" spans="1:30" ht="24" customHeight="1" x14ac:dyDescent="0.2">
      <c r="E6" s="203" t="s">
        <v>108</v>
      </c>
      <c r="F6" s="203"/>
      <c r="G6" s="203"/>
      <c r="H6" s="203"/>
      <c r="I6" s="203"/>
      <c r="J6" s="21"/>
      <c r="K6" s="203" t="s">
        <v>1</v>
      </c>
      <c r="L6" s="203"/>
      <c r="M6" s="203"/>
      <c r="N6" s="203"/>
      <c r="O6" s="203"/>
      <c r="P6" s="203"/>
      <c r="Q6" s="203"/>
      <c r="R6" s="21"/>
      <c r="S6" s="203" t="s">
        <v>111</v>
      </c>
      <c r="T6" s="203"/>
      <c r="U6" s="203"/>
      <c r="V6" s="203"/>
      <c r="W6" s="203"/>
      <c r="X6" s="203"/>
      <c r="Y6" s="203"/>
      <c r="Z6" s="203"/>
      <c r="AA6" s="203"/>
    </row>
    <row r="7" spans="1:30" ht="35.1" customHeight="1" x14ac:dyDescent="0.2">
      <c r="E7" s="22"/>
      <c r="F7" s="22"/>
      <c r="G7" s="22"/>
      <c r="H7" s="22"/>
      <c r="I7" s="22"/>
      <c r="J7" s="21"/>
      <c r="K7" s="204" t="s">
        <v>2</v>
      </c>
      <c r="L7" s="204"/>
      <c r="M7" s="204"/>
      <c r="N7" s="22"/>
      <c r="O7" s="204" t="s">
        <v>3</v>
      </c>
      <c r="P7" s="204"/>
      <c r="Q7" s="204"/>
      <c r="R7" s="21"/>
      <c r="S7" s="22"/>
      <c r="T7" s="22"/>
      <c r="U7" s="162"/>
      <c r="V7" s="162"/>
      <c r="W7" s="162"/>
      <c r="X7" s="162"/>
      <c r="Y7" s="162"/>
      <c r="Z7" s="162"/>
      <c r="AA7" s="162"/>
    </row>
    <row r="8" spans="1:30" ht="35.1" customHeight="1" x14ac:dyDescent="0.2">
      <c r="A8" s="203" t="s">
        <v>4</v>
      </c>
      <c r="B8" s="203"/>
      <c r="C8" s="203"/>
      <c r="E8" s="24"/>
      <c r="F8" s="21"/>
      <c r="G8" s="1" t="s">
        <v>6</v>
      </c>
      <c r="H8" s="21"/>
      <c r="I8" s="1" t="s">
        <v>7</v>
      </c>
      <c r="J8" s="21"/>
      <c r="K8" s="2" t="s">
        <v>5</v>
      </c>
      <c r="L8" s="22"/>
      <c r="M8" s="2" t="s">
        <v>6</v>
      </c>
      <c r="N8" s="21"/>
      <c r="O8" s="2" t="s">
        <v>5</v>
      </c>
      <c r="P8" s="22"/>
      <c r="Q8" s="2" t="s">
        <v>8</v>
      </c>
      <c r="R8" s="21"/>
      <c r="S8" s="1" t="s">
        <v>5</v>
      </c>
      <c r="T8" s="21"/>
      <c r="U8" s="97" t="s">
        <v>9</v>
      </c>
      <c r="V8" s="100"/>
      <c r="W8" s="97" t="s">
        <v>6</v>
      </c>
      <c r="X8" s="100"/>
      <c r="Y8" s="97" t="s">
        <v>7</v>
      </c>
      <c r="Z8" s="100"/>
      <c r="AA8" s="97" t="s">
        <v>10</v>
      </c>
    </row>
    <row r="9" spans="1:30" s="30" customFormat="1" ht="35.1" customHeight="1" x14ac:dyDescent="0.5">
      <c r="A9" s="205"/>
      <c r="B9" s="205"/>
      <c r="C9" s="205"/>
      <c r="E9" s="32"/>
      <c r="G9" s="31"/>
      <c r="I9" s="31"/>
      <c r="K9" s="32"/>
      <c r="M9" s="31"/>
      <c r="O9" s="31"/>
      <c r="Q9" s="31"/>
      <c r="S9" s="32"/>
      <c r="U9" s="65"/>
      <c r="V9" s="120"/>
      <c r="W9" s="135"/>
      <c r="X9" s="120"/>
      <c r="Y9" s="135"/>
      <c r="Z9" s="120"/>
      <c r="AA9" s="163"/>
      <c r="AC9" s="66"/>
      <c r="AD9" s="160"/>
    </row>
    <row r="10" spans="1:30" s="34" customFormat="1" ht="35.1" customHeight="1" thickBot="1" x14ac:dyDescent="0.25">
      <c r="A10" s="202" t="s">
        <v>11</v>
      </c>
      <c r="B10" s="202"/>
      <c r="C10" s="202"/>
      <c r="D10" s="18"/>
      <c r="E10" s="35">
        <f>SUM(E9)</f>
        <v>0</v>
      </c>
      <c r="G10" s="35">
        <f>SUM(G9)</f>
        <v>0</v>
      </c>
      <c r="I10" s="35">
        <f>SUM(I9)</f>
        <v>0</v>
      </c>
      <c r="K10" s="33"/>
      <c r="M10" s="35">
        <v>0</v>
      </c>
      <c r="O10" s="35">
        <f>SUM(O9)</f>
        <v>0</v>
      </c>
      <c r="Q10" s="35">
        <f>SUM(Q9)</f>
        <v>0</v>
      </c>
      <c r="S10" s="35">
        <f>SUM(S9)</f>
        <v>0</v>
      </c>
      <c r="U10" s="164"/>
      <c r="V10" s="151"/>
      <c r="W10" s="150">
        <f>SUM(W9)</f>
        <v>0</v>
      </c>
      <c r="X10" s="151"/>
      <c r="Y10" s="150">
        <f>SUM(Y9)</f>
        <v>0</v>
      </c>
      <c r="Z10" s="151"/>
      <c r="AA10" s="165">
        <f>SUM(AA9)</f>
        <v>0</v>
      </c>
      <c r="AD10" s="161"/>
    </row>
    <row r="11" spans="1:30" ht="15.75" thickTop="1" x14ac:dyDescent="0.2"/>
    <row r="16" spans="1:30" ht="15.75" x14ac:dyDescent="0.2">
      <c r="C16" s="207"/>
      <c r="D16" s="207"/>
      <c r="E16" s="207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119"/>
      <c r="S16" s="206"/>
      <c r="T16" s="206"/>
      <c r="U16" s="207"/>
      <c r="V16" s="207"/>
    </row>
    <row r="18" spans="27:27" x14ac:dyDescent="0.2">
      <c r="AA18" s="166"/>
    </row>
  </sheetData>
  <mergeCells count="20">
    <mergeCell ref="S16:T16"/>
    <mergeCell ref="U16:V16"/>
    <mergeCell ref="C16:E16"/>
    <mergeCell ref="F16:H16"/>
    <mergeCell ref="I16:J16"/>
    <mergeCell ref="K16:M16"/>
    <mergeCell ref="N16:Q16"/>
    <mergeCell ref="A5:AA5"/>
    <mergeCell ref="A10:C10"/>
    <mergeCell ref="A1:AA1"/>
    <mergeCell ref="A2:AA2"/>
    <mergeCell ref="A3:AA3"/>
    <mergeCell ref="A4:AA4"/>
    <mergeCell ref="E6:I6"/>
    <mergeCell ref="K6:Q6"/>
    <mergeCell ref="S6:AA6"/>
    <mergeCell ref="K7:M7"/>
    <mergeCell ref="O7:Q7"/>
    <mergeCell ref="A8:C8"/>
    <mergeCell ref="A9:C9"/>
  </mergeCells>
  <pageMargins left="0.39" right="0.39" top="0.39" bottom="0.39" header="0" footer="0"/>
  <pageSetup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O9"/>
  <sheetViews>
    <sheetView rightToLeft="1" view="pageBreakPreview" zoomScale="80" zoomScaleNormal="100" zoomScaleSheetLayoutView="80" workbookViewId="0">
      <selection sqref="A1:AL1"/>
    </sheetView>
  </sheetViews>
  <sheetFormatPr defaultRowHeight="30" customHeight="1" x14ac:dyDescent="0.2"/>
  <cols>
    <col min="1" max="1" width="5.140625" style="19" customWidth="1"/>
    <col min="2" max="2" width="23.5703125" style="19" customWidth="1"/>
    <col min="3" max="3" width="1.28515625" style="19" customWidth="1"/>
    <col min="4" max="4" width="13.140625" style="19" customWidth="1"/>
    <col min="5" max="5" width="1.28515625" style="19" customWidth="1"/>
    <col min="6" max="6" width="15" style="19" customWidth="1"/>
    <col min="7" max="7" width="1.28515625" style="19" customWidth="1"/>
    <col min="8" max="8" width="13" style="19" customWidth="1"/>
    <col min="9" max="9" width="1.28515625" style="19" customWidth="1"/>
    <col min="10" max="10" width="13" style="19" customWidth="1"/>
    <col min="11" max="11" width="1.28515625" style="19" customWidth="1"/>
    <col min="12" max="12" width="8.85546875" style="19" customWidth="1"/>
    <col min="13" max="13" width="1.28515625" style="19" customWidth="1"/>
    <col min="14" max="14" width="13" style="19" customWidth="1"/>
    <col min="15" max="15" width="1.28515625" style="19" customWidth="1"/>
    <col min="16" max="16" width="13" style="19" customWidth="1"/>
    <col min="17" max="17" width="1.28515625" style="19" customWidth="1"/>
    <col min="18" max="18" width="18.5703125" style="19" customWidth="1"/>
    <col min="19" max="19" width="1.28515625" style="19" customWidth="1"/>
    <col min="20" max="20" width="18.85546875" style="19" customWidth="1"/>
    <col min="21" max="21" width="1.28515625" style="19" customWidth="1"/>
    <col min="22" max="22" width="13" style="19" customWidth="1"/>
    <col min="23" max="23" width="1.28515625" style="19" customWidth="1"/>
    <col min="24" max="24" width="18.5703125" style="19" customWidth="1"/>
    <col min="25" max="25" width="1.28515625" style="19" customWidth="1"/>
    <col min="26" max="26" width="13" style="19" customWidth="1"/>
    <col min="27" max="27" width="1.28515625" style="19" customWidth="1"/>
    <col min="28" max="28" width="15.7109375" style="19" bestFit="1" customWidth="1"/>
    <col min="29" max="29" width="1.28515625" style="19" customWidth="1"/>
    <col min="30" max="30" width="15.5703125" style="19" customWidth="1"/>
    <col min="31" max="31" width="1.28515625" style="19" customWidth="1"/>
    <col min="32" max="32" width="15.5703125" style="19" customWidth="1"/>
    <col min="33" max="33" width="1.28515625" style="19" customWidth="1"/>
    <col min="34" max="34" width="18.5703125" style="19" bestFit="1" customWidth="1"/>
    <col min="35" max="35" width="0.7109375" style="19" customWidth="1"/>
    <col min="36" max="36" width="19.28515625" style="19" bestFit="1" customWidth="1"/>
    <col min="37" max="37" width="1.28515625" style="19" customWidth="1"/>
    <col min="38" max="38" width="13" style="42" customWidth="1"/>
    <col min="39" max="39" width="1.85546875" style="19" hidden="1" customWidth="1"/>
    <col min="40" max="40" width="20.5703125" style="19" bestFit="1" customWidth="1"/>
    <col min="41" max="41" width="9.140625" style="42"/>
    <col min="42" max="16384" width="9.140625" style="19"/>
  </cols>
  <sheetData>
    <row r="1" spans="1:41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</row>
    <row r="2" spans="1:41" ht="30" customHeight="1" x14ac:dyDescent="0.2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</row>
    <row r="3" spans="1:41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1:41" s="20" customFormat="1" ht="30" customHeight="1" x14ac:dyDescent="0.2">
      <c r="A4" s="201" t="s">
        <v>93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O4" s="67"/>
    </row>
    <row r="5" spans="1:41" ht="30" customHeight="1" x14ac:dyDescent="0.2">
      <c r="A5" s="203" t="s">
        <v>27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 t="s">
        <v>108</v>
      </c>
      <c r="Q5" s="203"/>
      <c r="R5" s="203"/>
      <c r="S5" s="203"/>
      <c r="T5" s="203"/>
      <c r="V5" s="203" t="s">
        <v>1</v>
      </c>
      <c r="W5" s="203"/>
      <c r="X5" s="203"/>
      <c r="Y5" s="203"/>
      <c r="Z5" s="203"/>
      <c r="AA5" s="203"/>
      <c r="AB5" s="203"/>
      <c r="AD5" s="203" t="s">
        <v>111</v>
      </c>
      <c r="AE5" s="203"/>
      <c r="AF5" s="203"/>
      <c r="AG5" s="203"/>
      <c r="AH5" s="203"/>
      <c r="AI5" s="203"/>
      <c r="AJ5" s="203"/>
      <c r="AK5" s="203"/>
      <c r="AL5" s="203"/>
    </row>
    <row r="6" spans="1:41" ht="30" customHeight="1" x14ac:dyDescent="0.2">
      <c r="A6" s="36"/>
      <c r="B6" s="36"/>
      <c r="C6" s="36"/>
      <c r="D6" s="209" t="s">
        <v>29</v>
      </c>
      <c r="E6" s="36"/>
      <c r="F6" s="209" t="s">
        <v>30</v>
      </c>
      <c r="G6" s="36"/>
      <c r="H6" s="209" t="s">
        <v>31</v>
      </c>
      <c r="I6" s="36"/>
      <c r="J6" s="211" t="s">
        <v>32</v>
      </c>
      <c r="K6" s="36"/>
      <c r="L6" s="209" t="s">
        <v>33</v>
      </c>
      <c r="M6" s="36"/>
      <c r="N6" s="211" t="s">
        <v>17</v>
      </c>
      <c r="O6" s="36"/>
      <c r="P6" s="211" t="s">
        <v>5</v>
      </c>
      <c r="Q6" s="36"/>
      <c r="R6" s="211" t="s">
        <v>6</v>
      </c>
      <c r="S6" s="36"/>
      <c r="T6" s="211" t="s">
        <v>7</v>
      </c>
      <c r="V6" s="204" t="s">
        <v>2</v>
      </c>
      <c r="W6" s="204"/>
      <c r="X6" s="204"/>
      <c r="Y6" s="36"/>
      <c r="Z6" s="204" t="s">
        <v>3</v>
      </c>
      <c r="AA6" s="204"/>
      <c r="AB6" s="204"/>
      <c r="AD6" s="36"/>
      <c r="AE6" s="36"/>
      <c r="AF6" s="36"/>
      <c r="AG6" s="36"/>
      <c r="AH6" s="36"/>
      <c r="AI6" s="36"/>
      <c r="AJ6" s="36"/>
      <c r="AK6" s="36"/>
      <c r="AL6" s="40"/>
    </row>
    <row r="7" spans="1:41" ht="40.5" customHeight="1" x14ac:dyDescent="0.2">
      <c r="A7" s="203" t="s">
        <v>28</v>
      </c>
      <c r="B7" s="203"/>
      <c r="D7" s="210"/>
      <c r="F7" s="210"/>
      <c r="H7" s="210"/>
      <c r="J7" s="212"/>
      <c r="L7" s="210"/>
      <c r="N7" s="212"/>
      <c r="P7" s="212"/>
      <c r="R7" s="212"/>
      <c r="T7" s="212"/>
      <c r="V7" s="2" t="s">
        <v>5</v>
      </c>
      <c r="W7" s="36"/>
      <c r="X7" s="2" t="s">
        <v>6</v>
      </c>
      <c r="Z7" s="2" t="s">
        <v>5</v>
      </c>
      <c r="AA7" s="36"/>
      <c r="AB7" s="2" t="s">
        <v>8</v>
      </c>
      <c r="AD7" s="1" t="s">
        <v>5</v>
      </c>
      <c r="AF7" s="1" t="s">
        <v>9</v>
      </c>
      <c r="AH7" s="1" t="s">
        <v>6</v>
      </c>
      <c r="AJ7" s="1" t="s">
        <v>7</v>
      </c>
      <c r="AL7" s="41" t="s">
        <v>10</v>
      </c>
    </row>
    <row r="8" spans="1:41" ht="30" customHeight="1" x14ac:dyDescent="0.5">
      <c r="A8" s="208"/>
      <c r="B8" s="208"/>
      <c r="D8" s="12"/>
      <c r="E8" s="21"/>
      <c r="F8" s="12"/>
      <c r="G8" s="21"/>
      <c r="H8" s="12"/>
      <c r="I8" s="21"/>
      <c r="J8" s="12"/>
      <c r="L8" s="168"/>
      <c r="M8" s="169"/>
      <c r="N8" s="168"/>
      <c r="P8" s="8"/>
      <c r="Q8" s="21"/>
      <c r="R8" s="8"/>
      <c r="S8" s="21"/>
      <c r="T8" s="8"/>
      <c r="U8" s="21"/>
      <c r="V8" s="8"/>
      <c r="W8" s="21"/>
      <c r="X8" s="8"/>
      <c r="Z8" s="8"/>
      <c r="AA8" s="21"/>
      <c r="AB8" s="8"/>
      <c r="AC8" s="21"/>
      <c r="AD8" s="8"/>
      <c r="AE8" s="21"/>
      <c r="AF8" s="8"/>
      <c r="AG8" s="21"/>
      <c r="AH8" s="8"/>
      <c r="AI8" s="21"/>
      <c r="AJ8" s="8"/>
      <c r="AK8" s="21"/>
      <c r="AL8" s="152"/>
      <c r="AN8" s="66"/>
    </row>
    <row r="9" spans="1:41" s="29" customFormat="1" ht="30" customHeight="1" thickBot="1" x14ac:dyDescent="0.3">
      <c r="A9" s="202" t="s">
        <v>11</v>
      </c>
      <c r="B9" s="202"/>
      <c r="D9" s="37"/>
      <c r="F9" s="37"/>
      <c r="H9" s="37"/>
      <c r="J9" s="37"/>
      <c r="L9" s="37"/>
      <c r="N9" s="37"/>
      <c r="P9" s="28">
        <f>SUM(P8:P8)</f>
        <v>0</v>
      </c>
      <c r="Q9" s="27"/>
      <c r="R9" s="28">
        <f>SUM(R8:R8)</f>
        <v>0</v>
      </c>
      <c r="S9" s="27"/>
      <c r="T9" s="28">
        <f>SUM(T8:T8)</f>
        <v>0</v>
      </c>
      <c r="U9" s="27"/>
      <c r="V9" s="28">
        <f>SUM(V8:V8)</f>
        <v>0</v>
      </c>
      <c r="W9" s="27"/>
      <c r="X9" s="28">
        <f>SUM(X8:X8)</f>
        <v>0</v>
      </c>
      <c r="Y9" s="27"/>
      <c r="Z9" s="28">
        <f>SUM(Z8:Z8)</f>
        <v>0</v>
      </c>
      <c r="AA9" s="27"/>
      <c r="AB9" s="28">
        <f>SUM(AB8:AB8)</f>
        <v>0</v>
      </c>
      <c r="AC9" s="27"/>
      <c r="AD9" s="28">
        <f>SUM(AD8:AD8)</f>
        <v>0</v>
      </c>
      <c r="AE9" s="27"/>
      <c r="AF9" s="26"/>
      <c r="AG9" s="27"/>
      <c r="AH9" s="28">
        <f>SUM(AH8:AH8)</f>
        <v>0</v>
      </c>
      <c r="AI9" s="27"/>
      <c r="AJ9" s="28">
        <f>SUM(AJ8:AJ8)</f>
        <v>0</v>
      </c>
      <c r="AK9" s="27"/>
      <c r="AL9" s="170">
        <f>SUM(AL8:AL8)</f>
        <v>0</v>
      </c>
      <c r="AO9" s="42"/>
    </row>
  </sheetData>
  <mergeCells count="22">
    <mergeCell ref="A9:B9"/>
    <mergeCell ref="V6:X6"/>
    <mergeCell ref="Z6:AB6"/>
    <mergeCell ref="A7:B7"/>
    <mergeCell ref="A8:B8"/>
    <mergeCell ref="L6:L7"/>
    <mergeCell ref="D6:D7"/>
    <mergeCell ref="F6:F7"/>
    <mergeCell ref="H6:H7"/>
    <mergeCell ref="J6:J7"/>
    <mergeCell ref="N6:N7"/>
    <mergeCell ref="P6:P7"/>
    <mergeCell ref="R6:R7"/>
    <mergeCell ref="T6:T7"/>
    <mergeCell ref="A1:AL1"/>
    <mergeCell ref="A2:AL2"/>
    <mergeCell ref="A3:AL3"/>
    <mergeCell ref="A5:O5"/>
    <mergeCell ref="P5:T5"/>
    <mergeCell ref="V5:AB5"/>
    <mergeCell ref="AD5:AL5"/>
    <mergeCell ref="A4:AL4"/>
  </mergeCells>
  <pageMargins left="0.39" right="0.39" top="0.39" bottom="0.39" header="0" footer="0"/>
  <pageSetup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Q10"/>
  <sheetViews>
    <sheetView rightToLeft="1" view="pageBreakPreview" zoomScaleNormal="100" zoomScaleSheetLayoutView="100" workbookViewId="0">
      <selection activeCell="F18" sqref="F18"/>
    </sheetView>
  </sheetViews>
  <sheetFormatPr defaultRowHeight="30" customHeight="1" x14ac:dyDescent="0.45"/>
  <cols>
    <col min="1" max="1" width="9" style="72" bestFit="1" customWidth="1"/>
    <col min="2" max="2" width="5.140625" style="72" customWidth="1"/>
    <col min="3" max="3" width="1.28515625" style="72" customWidth="1"/>
    <col min="4" max="4" width="19.7109375" style="72" customWidth="1"/>
    <col min="5" max="5" width="1.28515625" style="72" customWidth="1"/>
    <col min="6" max="6" width="29.140625" style="72" bestFit="1" customWidth="1"/>
    <col min="7" max="7" width="1.28515625" style="72" customWidth="1"/>
    <col min="8" max="8" width="13.7109375" style="72" bestFit="1" customWidth="1"/>
    <col min="9" max="9" width="1.28515625" style="72" customWidth="1"/>
    <col min="10" max="10" width="10.42578125" style="72" customWidth="1"/>
    <col min="11" max="11" width="9.140625" style="72" customWidth="1"/>
    <col min="12" max="12" width="1.28515625" style="72" customWidth="1"/>
    <col min="13" max="13" width="27.7109375" style="72" customWidth="1"/>
    <col min="14" max="14" width="1.28515625" style="72" customWidth="1"/>
    <col min="15" max="15" width="14.28515625" style="72" customWidth="1"/>
    <col min="16" max="16" width="1.28515625" style="72" customWidth="1"/>
    <col min="17" max="17" width="23.7109375" style="72" customWidth="1"/>
    <col min="18" max="18" width="0.28515625" style="72" customWidth="1"/>
    <col min="19" max="16384" width="9.140625" style="72"/>
  </cols>
  <sheetData>
    <row r="1" spans="1:17" ht="30" customHeight="1" x14ac:dyDescent="0.45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</row>
    <row r="2" spans="1:17" ht="30" customHeight="1" x14ac:dyDescent="0.45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</row>
    <row r="3" spans="1:17" ht="30" customHeight="1" x14ac:dyDescent="0.45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5" spans="1:17" s="73" customFormat="1" ht="30" customHeight="1" x14ac:dyDescent="0.45">
      <c r="A5" s="201" t="s">
        <v>107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6" spans="1:17" ht="30" customHeight="1" x14ac:dyDescent="0.45">
      <c r="M6" s="215" t="s">
        <v>63</v>
      </c>
      <c r="O6" s="202" t="s">
        <v>69</v>
      </c>
      <c r="Q6" s="215" t="s">
        <v>64</v>
      </c>
    </row>
    <row r="7" spans="1:17" ht="30" customHeight="1" x14ac:dyDescent="0.45">
      <c r="A7" s="203" t="s">
        <v>65</v>
      </c>
      <c r="B7" s="203"/>
      <c r="D7" s="1" t="s">
        <v>66</v>
      </c>
      <c r="F7" s="1" t="s">
        <v>67</v>
      </c>
      <c r="H7" s="18" t="s">
        <v>22</v>
      </c>
      <c r="J7" s="203" t="s">
        <v>68</v>
      </c>
      <c r="K7" s="203"/>
      <c r="M7" s="215"/>
      <c r="O7" s="212"/>
      <c r="Q7" s="215"/>
    </row>
    <row r="8" spans="1:17" s="59" customFormat="1" ht="50.25" customHeight="1" x14ac:dyDescent="0.2">
      <c r="A8" s="213"/>
      <c r="B8" s="213"/>
      <c r="D8" s="175"/>
      <c r="F8" s="75"/>
      <c r="H8" s="171"/>
      <c r="I8" s="172"/>
      <c r="J8" s="214"/>
      <c r="K8" s="214"/>
      <c r="L8" s="172"/>
      <c r="M8" s="171"/>
      <c r="N8" s="172"/>
      <c r="O8" s="173"/>
      <c r="Q8" s="174"/>
    </row>
    <row r="10" spans="1:17" ht="30" customHeight="1" x14ac:dyDescent="0.45">
      <c r="M10" s="74"/>
      <c r="N10" s="74"/>
    </row>
  </sheetData>
  <mergeCells count="11">
    <mergeCell ref="A8:B8"/>
    <mergeCell ref="J8:K8"/>
    <mergeCell ref="A1:Q1"/>
    <mergeCell ref="A2:Q2"/>
    <mergeCell ref="A3:Q3"/>
    <mergeCell ref="M6:M7"/>
    <mergeCell ref="Q6:Q7"/>
    <mergeCell ref="A7:B7"/>
    <mergeCell ref="J7:K7"/>
    <mergeCell ref="A5:Q5"/>
    <mergeCell ref="O6:O7"/>
  </mergeCells>
  <pageMargins left="0.39" right="0.39" top="0.39" bottom="0.39" header="0" footer="0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10"/>
  <sheetViews>
    <sheetView rightToLeft="1" view="pageBreakPreview" zoomScale="120" zoomScaleNormal="100" zoomScaleSheetLayoutView="120" workbookViewId="0">
      <selection activeCell="G15" sqref="G15"/>
    </sheetView>
  </sheetViews>
  <sheetFormatPr defaultRowHeight="30" customHeight="1" x14ac:dyDescent="0.2"/>
  <cols>
    <col min="1" max="1" width="29.85546875" style="19" customWidth="1"/>
    <col min="2" max="2" width="0.5703125" style="19" customWidth="1"/>
    <col min="3" max="3" width="12.42578125" style="19" customWidth="1"/>
    <col min="4" max="4" width="0.5703125" style="19" customWidth="1"/>
    <col min="5" max="5" width="15.5703125" style="19" customWidth="1"/>
    <col min="6" max="6" width="0.42578125" style="19" customWidth="1"/>
    <col min="7" max="7" width="13" style="19" customWidth="1"/>
    <col min="8" max="8" width="0.42578125" style="19" customWidth="1"/>
    <col min="9" max="9" width="13" style="19" customWidth="1"/>
    <col min="10" max="10" width="0.5703125" style="19" customWidth="1"/>
    <col min="11" max="11" width="21" style="19" customWidth="1"/>
    <col min="12" max="12" width="0.42578125" style="19" customWidth="1"/>
    <col min="13" max="13" width="14.85546875" style="19" bestFit="1" customWidth="1"/>
    <col min="14" max="14" width="19.5703125" style="19" customWidth="1"/>
    <col min="15" max="16384" width="9.140625" style="19"/>
  </cols>
  <sheetData>
    <row r="1" spans="1:14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4" ht="30" customHeight="1" x14ac:dyDescent="0.2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</row>
    <row r="3" spans="1:14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4" s="20" customFormat="1" ht="30" customHeight="1" x14ac:dyDescent="0.2">
      <c r="A4" s="201" t="s">
        <v>34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</row>
    <row r="5" spans="1:14" s="20" customFormat="1" ht="30" customHeight="1" x14ac:dyDescent="0.2">
      <c r="A5" s="201" t="s">
        <v>35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4" ht="9" customHeight="1" x14ac:dyDescent="0.2"/>
    <row r="7" spans="1:14" ht="30" customHeight="1" x14ac:dyDescent="0.2">
      <c r="C7" s="216" t="s">
        <v>111</v>
      </c>
      <c r="D7" s="216"/>
      <c r="E7" s="216"/>
      <c r="F7" s="216"/>
      <c r="G7" s="216"/>
      <c r="H7" s="216"/>
      <c r="I7" s="216"/>
      <c r="J7" s="216"/>
      <c r="K7" s="216"/>
      <c r="L7" s="216"/>
      <c r="M7" s="216"/>
    </row>
    <row r="8" spans="1:14" ht="42" x14ac:dyDescent="0.2">
      <c r="A8" s="1" t="s">
        <v>36</v>
      </c>
      <c r="C8" s="24" t="s">
        <v>5</v>
      </c>
      <c r="E8" s="24" t="s">
        <v>37</v>
      </c>
      <c r="G8" s="38" t="s">
        <v>38</v>
      </c>
      <c r="I8" s="24" t="s">
        <v>39</v>
      </c>
      <c r="K8" s="38" t="s">
        <v>40</v>
      </c>
      <c r="M8" s="16" t="s">
        <v>89</v>
      </c>
    </row>
    <row r="9" spans="1:14" ht="30" customHeight="1" x14ac:dyDescent="0.2">
      <c r="A9" s="3"/>
      <c r="C9" s="8"/>
      <c r="D9" s="21"/>
      <c r="E9" s="8"/>
      <c r="F9" s="21"/>
      <c r="G9" s="8"/>
      <c r="H9" s="21"/>
      <c r="I9" s="152"/>
      <c r="J9" s="21"/>
      <c r="K9" s="9"/>
      <c r="M9" s="17"/>
      <c r="N9" s="53"/>
    </row>
    <row r="10" spans="1:14" s="29" customFormat="1" ht="30" customHeight="1" x14ac:dyDescent="0.25">
      <c r="A10" s="18"/>
      <c r="C10" s="26"/>
      <c r="D10" s="27"/>
      <c r="E10" s="26"/>
      <c r="F10" s="27"/>
      <c r="G10" s="26"/>
      <c r="H10" s="27"/>
      <c r="I10" s="26"/>
      <c r="J10" s="27"/>
      <c r="K10" s="26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V13"/>
  <sheetViews>
    <sheetView rightToLeft="1" view="pageBreakPreview" zoomScaleNormal="100" zoomScaleSheetLayoutView="100" workbookViewId="0">
      <selection activeCell="X11" sqref="X11:AU11"/>
    </sheetView>
  </sheetViews>
  <sheetFormatPr defaultRowHeight="30" customHeight="1" x14ac:dyDescent="0.2"/>
  <cols>
    <col min="1" max="1" width="32.42578125" style="19" customWidth="1"/>
    <col min="2" max="2" width="13" style="19" customWidth="1"/>
    <col min="3" max="3" width="1.28515625" style="19" customWidth="1"/>
    <col min="4" max="4" width="13" style="19" customWidth="1"/>
    <col min="5" max="5" width="1.28515625" style="19" customWidth="1"/>
    <col min="6" max="6" width="6.42578125" style="19" customWidth="1"/>
    <col min="7" max="7" width="1.28515625" style="19" customWidth="1"/>
    <col min="8" max="8" width="5.140625" style="19" customWidth="1"/>
    <col min="9" max="9" width="1.28515625" style="19" customWidth="1"/>
    <col min="10" max="10" width="9.140625" style="19" customWidth="1"/>
    <col min="11" max="11" width="1.28515625" style="19" customWidth="1"/>
    <col min="12" max="12" width="2.5703125" style="19" customWidth="1"/>
    <col min="13" max="13" width="1.28515625" style="19" customWidth="1"/>
    <col min="14" max="14" width="9.140625" style="19" customWidth="1"/>
    <col min="15" max="15" width="1.28515625" style="19" customWidth="1"/>
    <col min="16" max="16" width="2.5703125" style="19" customWidth="1"/>
    <col min="17" max="19" width="1.28515625" style="19" customWidth="1"/>
    <col min="20" max="20" width="6.42578125" style="19" customWidth="1"/>
    <col min="21" max="21" width="1.28515625" style="19" customWidth="1"/>
    <col min="22" max="22" width="2.5703125" style="19" customWidth="1"/>
    <col min="23" max="25" width="1.28515625" style="19" customWidth="1"/>
    <col min="26" max="26" width="6.42578125" style="19" customWidth="1"/>
    <col min="27" max="27" width="1.28515625" style="19" customWidth="1"/>
    <col min="28" max="28" width="2.5703125" style="19" customWidth="1"/>
    <col min="29" max="31" width="1.28515625" style="19" customWidth="1"/>
    <col min="32" max="32" width="9.140625" style="19" customWidth="1"/>
    <col min="33" max="33" width="1.28515625" style="19" customWidth="1"/>
    <col min="34" max="34" width="2.5703125" style="19" customWidth="1"/>
    <col min="35" max="35" width="1.28515625" style="19" customWidth="1"/>
    <col min="36" max="36" width="9.140625" style="19" customWidth="1"/>
    <col min="37" max="37" width="1.28515625" style="19" customWidth="1"/>
    <col min="38" max="38" width="2.5703125" style="19" customWidth="1"/>
    <col min="39" max="39" width="1.28515625" style="19" customWidth="1"/>
    <col min="40" max="40" width="9.140625" style="19" customWidth="1"/>
    <col min="41" max="41" width="1.28515625" style="19" customWidth="1"/>
    <col min="42" max="42" width="2.5703125" style="19" customWidth="1"/>
    <col min="43" max="43" width="1.28515625" style="19" customWidth="1"/>
    <col min="44" max="44" width="11.7109375" style="19" customWidth="1"/>
    <col min="45" max="46" width="1.28515625" style="19" customWidth="1"/>
    <col min="47" max="47" width="13" style="19" customWidth="1"/>
    <col min="48" max="48" width="7.7109375" style="19" customWidth="1"/>
    <col min="49" max="49" width="0.28515625" style="19" customWidth="1"/>
    <col min="50" max="16384" width="9.140625" style="19"/>
  </cols>
  <sheetData>
    <row r="1" spans="1:48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5"/>
    </row>
    <row r="2" spans="1:48" ht="30" customHeight="1" x14ac:dyDescent="0.2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5"/>
    </row>
    <row r="3" spans="1:48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5"/>
    </row>
    <row r="4" spans="1:48" ht="30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</row>
    <row r="5" spans="1:48" s="20" customFormat="1" ht="30" customHeight="1" x14ac:dyDescent="0.2">
      <c r="A5" s="201" t="s">
        <v>12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</row>
    <row r="6" spans="1:48" ht="30" customHeight="1" x14ac:dyDescent="0.2">
      <c r="H6" s="203" t="s">
        <v>108</v>
      </c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B6" s="203" t="s">
        <v>111</v>
      </c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</row>
    <row r="7" spans="1:48" ht="36.75" customHeight="1" x14ac:dyDescent="0.2">
      <c r="A7" s="203" t="s">
        <v>13</v>
      </c>
      <c r="B7" s="203"/>
      <c r="C7" s="203"/>
      <c r="D7" s="203"/>
      <c r="E7" s="203"/>
      <c r="F7" s="203"/>
      <c r="H7" s="203" t="s">
        <v>14</v>
      </c>
      <c r="I7" s="203"/>
      <c r="J7" s="203"/>
      <c r="L7" s="203" t="s">
        <v>15</v>
      </c>
      <c r="M7" s="203"/>
      <c r="N7" s="203"/>
      <c r="P7" s="203" t="s">
        <v>16</v>
      </c>
      <c r="Q7" s="203"/>
      <c r="R7" s="203"/>
      <c r="S7" s="203"/>
      <c r="T7" s="203"/>
      <c r="V7" s="203" t="s">
        <v>17</v>
      </c>
      <c r="W7" s="203"/>
      <c r="X7" s="203"/>
      <c r="Y7" s="203"/>
      <c r="Z7" s="203"/>
      <c r="AB7" s="203" t="s">
        <v>14</v>
      </c>
      <c r="AC7" s="203"/>
      <c r="AD7" s="203"/>
      <c r="AE7" s="203"/>
      <c r="AF7" s="203"/>
      <c r="AH7" s="203" t="s">
        <v>15</v>
      </c>
      <c r="AI7" s="203"/>
      <c r="AJ7" s="203"/>
      <c r="AL7" s="203" t="s">
        <v>16</v>
      </c>
      <c r="AM7" s="203"/>
      <c r="AN7" s="203"/>
      <c r="AP7" s="203" t="s">
        <v>17</v>
      </c>
      <c r="AQ7" s="203"/>
      <c r="AR7" s="203"/>
    </row>
    <row r="8" spans="1:48" ht="38.25" customHeight="1" x14ac:dyDescent="0.2">
      <c r="A8" s="218"/>
      <c r="B8" s="218"/>
      <c r="C8" s="218"/>
      <c r="D8" s="218"/>
      <c r="E8" s="218"/>
      <c r="F8" s="218"/>
      <c r="H8" s="217"/>
      <c r="I8" s="217"/>
      <c r="J8" s="217"/>
      <c r="K8" s="21"/>
      <c r="L8" s="217"/>
      <c r="M8" s="217"/>
      <c r="N8" s="217"/>
      <c r="O8" s="21"/>
      <c r="P8" s="218"/>
      <c r="Q8" s="218"/>
      <c r="R8" s="218"/>
      <c r="S8" s="218"/>
      <c r="T8" s="218"/>
      <c r="U8" s="21"/>
      <c r="V8" s="219"/>
      <c r="W8" s="219"/>
      <c r="X8" s="219"/>
      <c r="Y8" s="219"/>
      <c r="Z8" s="219"/>
      <c r="AA8" s="21"/>
      <c r="AB8" s="217"/>
      <c r="AC8" s="217"/>
      <c r="AD8" s="217"/>
      <c r="AE8" s="217"/>
      <c r="AF8" s="217"/>
      <c r="AG8" s="21"/>
      <c r="AH8" s="217"/>
      <c r="AI8" s="217"/>
      <c r="AJ8" s="217"/>
      <c r="AK8" s="21"/>
      <c r="AL8" s="218"/>
      <c r="AM8" s="218"/>
      <c r="AN8" s="218"/>
      <c r="AO8" s="21"/>
      <c r="AP8" s="219"/>
      <c r="AQ8" s="219"/>
      <c r="AR8" s="219"/>
    </row>
    <row r="9" spans="1:48" ht="38.25" customHeight="1" x14ac:dyDescent="0.2">
      <c r="A9" s="15"/>
      <c r="B9" s="15"/>
      <c r="C9" s="15"/>
      <c r="D9" s="15"/>
      <c r="E9" s="15"/>
      <c r="F9" s="15"/>
      <c r="H9" s="9"/>
      <c r="I9" s="9"/>
      <c r="J9" s="9"/>
      <c r="K9" s="21"/>
      <c r="L9" s="9"/>
      <c r="M9" s="9"/>
      <c r="N9" s="9"/>
      <c r="O9" s="21"/>
      <c r="P9" s="15"/>
      <c r="Q9" s="15"/>
      <c r="R9" s="15"/>
      <c r="S9" s="15"/>
      <c r="T9" s="15"/>
      <c r="U9" s="21"/>
      <c r="V9" s="167"/>
      <c r="W9" s="167"/>
      <c r="X9" s="167"/>
      <c r="Y9" s="167"/>
      <c r="Z9" s="167"/>
      <c r="AA9" s="21"/>
      <c r="AB9" s="9"/>
      <c r="AC9" s="9"/>
      <c r="AD9" s="9"/>
      <c r="AE9" s="9"/>
      <c r="AF9" s="9"/>
      <c r="AG9" s="21"/>
      <c r="AH9" s="9"/>
      <c r="AI9" s="9"/>
      <c r="AJ9" s="9"/>
      <c r="AK9" s="21"/>
      <c r="AL9" s="15"/>
      <c r="AM9" s="15"/>
      <c r="AN9" s="15"/>
      <c r="AO9" s="21"/>
      <c r="AP9" s="167"/>
      <c r="AQ9" s="167"/>
      <c r="AR9" s="167"/>
    </row>
    <row r="10" spans="1:48" s="20" customFormat="1" ht="30" customHeight="1" x14ac:dyDescent="0.2">
      <c r="A10" s="220" t="s">
        <v>18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</row>
    <row r="11" spans="1:48" ht="30" customHeight="1" x14ac:dyDescent="0.2">
      <c r="B11" s="203" t="s">
        <v>108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X11" s="203" t="s">
        <v>111</v>
      </c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</row>
    <row r="12" spans="1:48" ht="42" customHeight="1" x14ac:dyDescent="0.2">
      <c r="A12" s="1" t="s">
        <v>13</v>
      </c>
      <c r="B12" s="2" t="s">
        <v>19</v>
      </c>
      <c r="C12" s="36"/>
      <c r="D12" s="2" t="s">
        <v>20</v>
      </c>
      <c r="E12" s="36"/>
      <c r="F12" s="221" t="s">
        <v>21</v>
      </c>
      <c r="G12" s="221"/>
      <c r="H12" s="221"/>
      <c r="I12" s="36"/>
      <c r="J12" s="204" t="s">
        <v>22</v>
      </c>
      <c r="K12" s="204"/>
      <c r="L12" s="204"/>
      <c r="M12" s="36"/>
      <c r="N12" s="204" t="s">
        <v>15</v>
      </c>
      <c r="O12" s="204"/>
      <c r="P12" s="204"/>
      <c r="Q12" s="36"/>
      <c r="R12" s="204" t="s">
        <v>16</v>
      </c>
      <c r="S12" s="204"/>
      <c r="T12" s="204"/>
      <c r="U12" s="204"/>
      <c r="V12" s="204"/>
      <c r="X12" s="204" t="s">
        <v>19</v>
      </c>
      <c r="Y12" s="204"/>
      <c r="Z12" s="204"/>
      <c r="AA12" s="204"/>
      <c r="AB12" s="204"/>
      <c r="AC12" s="36"/>
      <c r="AD12" s="204" t="s">
        <v>20</v>
      </c>
      <c r="AE12" s="204"/>
      <c r="AF12" s="204"/>
      <c r="AG12" s="204"/>
      <c r="AH12" s="204"/>
      <c r="AI12" s="36"/>
      <c r="AJ12" s="221" t="s">
        <v>21</v>
      </c>
      <c r="AK12" s="221"/>
      <c r="AL12" s="221"/>
      <c r="AM12" s="36"/>
      <c r="AN12" s="204" t="s">
        <v>22</v>
      </c>
      <c r="AO12" s="204"/>
      <c r="AP12" s="204"/>
      <c r="AQ12" s="36"/>
      <c r="AR12" s="204" t="s">
        <v>15</v>
      </c>
      <c r="AS12" s="204"/>
      <c r="AT12" s="36"/>
      <c r="AU12" s="2" t="s">
        <v>16</v>
      </c>
    </row>
    <row r="13" spans="1:48" ht="37.5" customHeight="1" x14ac:dyDescent="0.2">
      <c r="A13" s="12"/>
      <c r="B13" s="12"/>
      <c r="C13" s="21"/>
      <c r="D13" s="12"/>
      <c r="E13" s="21"/>
      <c r="F13" s="218"/>
      <c r="G13" s="218"/>
      <c r="H13" s="218"/>
      <c r="I13" s="21"/>
      <c r="J13" s="217"/>
      <c r="K13" s="217"/>
      <c r="L13" s="217"/>
      <c r="M13" s="21"/>
      <c r="N13" s="217"/>
      <c r="O13" s="217"/>
      <c r="P13" s="217"/>
      <c r="Q13" s="21"/>
      <c r="R13" s="218"/>
      <c r="S13" s="218"/>
      <c r="T13" s="218"/>
      <c r="U13" s="218"/>
      <c r="V13" s="218"/>
      <c r="W13" s="21"/>
      <c r="X13" s="218"/>
      <c r="Y13" s="218"/>
      <c r="Z13" s="218"/>
      <c r="AA13" s="218"/>
      <c r="AB13" s="218"/>
      <c r="AC13" s="21"/>
      <c r="AD13" s="218"/>
      <c r="AE13" s="218"/>
      <c r="AF13" s="218"/>
      <c r="AG13" s="218"/>
      <c r="AH13" s="218"/>
      <c r="AI13" s="21"/>
      <c r="AJ13" s="218"/>
      <c r="AK13" s="218"/>
      <c r="AL13" s="218"/>
      <c r="AM13" s="21"/>
      <c r="AN13" s="217"/>
      <c r="AO13" s="217"/>
      <c r="AP13" s="217"/>
      <c r="AQ13" s="21"/>
      <c r="AR13" s="217"/>
      <c r="AS13" s="217"/>
      <c r="AT13" s="21"/>
      <c r="AU13" s="12"/>
    </row>
  </sheetData>
  <mergeCells count="48">
    <mergeCell ref="AD13:AH13"/>
    <mergeCell ref="AJ13:AL13"/>
    <mergeCell ref="AN13:AP13"/>
    <mergeCell ref="AR13:AS13"/>
    <mergeCell ref="F13:H13"/>
    <mergeCell ref="J13:L13"/>
    <mergeCell ref="N13:P13"/>
    <mergeCell ref="R13:V13"/>
    <mergeCell ref="X13:AB13"/>
    <mergeCell ref="A10:AV10"/>
    <mergeCell ref="B11:V11"/>
    <mergeCell ref="X11:AU11"/>
    <mergeCell ref="F12:H12"/>
    <mergeCell ref="J12:L12"/>
    <mergeCell ref="N12:P12"/>
    <mergeCell ref="R12:V12"/>
    <mergeCell ref="X12:AB12"/>
    <mergeCell ref="AD12:AH12"/>
    <mergeCell ref="AJ12:AL12"/>
    <mergeCell ref="AN12:AP12"/>
    <mergeCell ref="AR12:AS12"/>
    <mergeCell ref="A1:AU1"/>
    <mergeCell ref="A2:AU2"/>
    <mergeCell ref="A3:AU3"/>
    <mergeCell ref="AB8:AF8"/>
    <mergeCell ref="AH8:AJ8"/>
    <mergeCell ref="AL8:AN8"/>
    <mergeCell ref="AP8:AR8"/>
    <mergeCell ref="A7:F7"/>
    <mergeCell ref="H7:J7"/>
    <mergeCell ref="L7:N7"/>
    <mergeCell ref="A8:F8"/>
    <mergeCell ref="H8:J8"/>
    <mergeCell ref="L8:N8"/>
    <mergeCell ref="P8:T8"/>
    <mergeCell ref="V8:Z8"/>
    <mergeCell ref="P7:T7"/>
    <mergeCell ref="AL7:AN7"/>
    <mergeCell ref="AP7:AR7"/>
    <mergeCell ref="H6:Z6"/>
    <mergeCell ref="AB6:AR6"/>
    <mergeCell ref="A5:M5"/>
    <mergeCell ref="N5:Z5"/>
    <mergeCell ref="AA5:AM5"/>
    <mergeCell ref="AN5:AV5"/>
    <mergeCell ref="V7:Z7"/>
    <mergeCell ref="AB7:AF7"/>
    <mergeCell ref="AH7:AJ7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D10"/>
  <sheetViews>
    <sheetView rightToLeft="1" view="pageBreakPreview" zoomScaleNormal="100" zoomScaleSheetLayoutView="100" workbookViewId="0">
      <selection sqref="A1:AA1"/>
    </sheetView>
  </sheetViews>
  <sheetFormatPr defaultRowHeight="30" customHeight="1" x14ac:dyDescent="0.2"/>
  <cols>
    <col min="1" max="1" width="5.140625" style="19" customWidth="1"/>
    <col min="2" max="2" width="25.28515625" style="19" customWidth="1"/>
    <col min="3" max="3" width="0.7109375" style="19" customWidth="1"/>
    <col min="4" max="4" width="2.5703125" style="19" customWidth="1"/>
    <col min="5" max="5" width="10.42578125" style="19" customWidth="1"/>
    <col min="6" max="6" width="0.7109375" style="19" customWidth="1"/>
    <col min="7" max="7" width="19.42578125" style="19" customWidth="1"/>
    <col min="8" max="8" width="0.5703125" style="19" customWidth="1"/>
    <col min="9" max="9" width="17.42578125" style="19" customWidth="1"/>
    <col min="10" max="10" width="0.5703125" style="19" customWidth="1"/>
    <col min="11" max="11" width="13" style="19" customWidth="1"/>
    <col min="12" max="12" width="0.5703125" style="19" customWidth="1"/>
    <col min="13" max="13" width="15.42578125" style="19" bestFit="1" customWidth="1"/>
    <col min="14" max="14" width="0.28515625" style="19" customWidth="1"/>
    <col min="15" max="15" width="10.28515625" style="19" customWidth="1"/>
    <col min="16" max="16" width="0.42578125" style="19" customWidth="1"/>
    <col min="17" max="17" width="14.85546875" style="19" customWidth="1"/>
    <col min="18" max="18" width="0.5703125" style="19" customWidth="1"/>
    <col min="19" max="19" width="11.5703125" style="19" customWidth="1"/>
    <col min="20" max="20" width="0.7109375" style="19" customWidth="1"/>
    <col min="21" max="21" width="16" style="87" customWidth="1"/>
    <col min="22" max="22" width="0.5703125" style="87" customWidth="1"/>
    <col min="23" max="23" width="16.42578125" style="87" customWidth="1"/>
    <col min="24" max="24" width="0.7109375" style="87" customWidth="1"/>
    <col min="25" max="25" width="15.42578125" style="87" customWidth="1"/>
    <col min="26" max="26" width="0.7109375" style="87" customWidth="1"/>
    <col min="27" max="27" width="12.140625" style="87" customWidth="1"/>
    <col min="28" max="28" width="0.28515625" style="19" customWidth="1"/>
    <col min="29" max="29" width="20.7109375" style="19" customWidth="1"/>
    <col min="30" max="30" width="9.140625" style="42"/>
    <col min="31" max="16384" width="9.140625" style="19"/>
  </cols>
  <sheetData>
    <row r="1" spans="1:30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</row>
    <row r="2" spans="1:30" ht="30" customHeight="1" x14ac:dyDescent="0.2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</row>
    <row r="3" spans="1:30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</row>
    <row r="4" spans="1:30" s="20" customFormat="1" ht="30" customHeight="1" x14ac:dyDescent="0.2">
      <c r="A4" s="201" t="s">
        <v>94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D4" s="67"/>
    </row>
    <row r="5" spans="1:30" ht="30" customHeight="1" x14ac:dyDescent="0.2">
      <c r="D5" s="45"/>
      <c r="E5" s="203" t="s">
        <v>108</v>
      </c>
      <c r="F5" s="203"/>
      <c r="G5" s="203"/>
      <c r="H5" s="203"/>
      <c r="I5" s="203"/>
      <c r="K5" s="203" t="s">
        <v>1</v>
      </c>
      <c r="L5" s="203"/>
      <c r="M5" s="203"/>
      <c r="N5" s="203"/>
      <c r="O5" s="203"/>
      <c r="P5" s="203"/>
      <c r="Q5" s="203"/>
      <c r="S5" s="203" t="s">
        <v>111</v>
      </c>
      <c r="T5" s="203"/>
      <c r="U5" s="203"/>
      <c r="V5" s="203"/>
      <c r="W5" s="203"/>
      <c r="X5" s="203"/>
      <c r="Y5" s="203"/>
      <c r="Z5" s="203"/>
      <c r="AA5" s="203"/>
    </row>
    <row r="6" spans="1:30" ht="30" customHeight="1" x14ac:dyDescent="0.2">
      <c r="D6" s="202" t="s">
        <v>26</v>
      </c>
      <c r="E6" s="202"/>
      <c r="F6" s="36"/>
      <c r="G6" s="211" t="s">
        <v>6</v>
      </c>
      <c r="H6" s="36"/>
      <c r="I6" s="211" t="s">
        <v>7</v>
      </c>
      <c r="K6" s="204" t="s">
        <v>23</v>
      </c>
      <c r="L6" s="204"/>
      <c r="M6" s="204"/>
      <c r="N6" s="36"/>
      <c r="O6" s="204" t="s">
        <v>24</v>
      </c>
      <c r="P6" s="204"/>
      <c r="Q6" s="204"/>
      <c r="S6" s="211" t="s">
        <v>5</v>
      </c>
      <c r="T6" s="36"/>
      <c r="U6" s="225" t="s">
        <v>109</v>
      </c>
      <c r="V6" s="126"/>
      <c r="W6" s="227" t="s">
        <v>6</v>
      </c>
      <c r="X6" s="126"/>
      <c r="Y6" s="227" t="s">
        <v>7</v>
      </c>
      <c r="Z6" s="126"/>
      <c r="AA6" s="225" t="s">
        <v>10</v>
      </c>
    </row>
    <row r="7" spans="1:30" ht="30" customHeight="1" x14ac:dyDescent="0.2">
      <c r="A7" s="203" t="s">
        <v>25</v>
      </c>
      <c r="B7" s="203"/>
      <c r="D7" s="212"/>
      <c r="E7" s="212"/>
      <c r="G7" s="212"/>
      <c r="I7" s="212"/>
      <c r="K7" s="2" t="s">
        <v>5</v>
      </c>
      <c r="L7" s="36"/>
      <c r="M7" s="2" t="s">
        <v>6</v>
      </c>
      <c r="O7" s="2" t="s">
        <v>5</v>
      </c>
      <c r="P7" s="36"/>
      <c r="Q7" s="2" t="s">
        <v>8</v>
      </c>
      <c r="S7" s="212"/>
      <c r="U7" s="226"/>
      <c r="W7" s="228"/>
      <c r="Y7" s="228"/>
      <c r="AA7" s="226"/>
    </row>
    <row r="8" spans="1:30" ht="30" customHeight="1" x14ac:dyDescent="0.5">
      <c r="A8" s="223"/>
      <c r="B8" s="223"/>
      <c r="D8" s="224"/>
      <c r="E8" s="224"/>
      <c r="F8" s="111"/>
      <c r="G8" s="53"/>
      <c r="H8" s="111"/>
      <c r="I8" s="53"/>
      <c r="J8" s="111"/>
      <c r="K8" s="53"/>
      <c r="L8" s="111"/>
      <c r="M8" s="53"/>
      <c r="N8" s="111"/>
      <c r="O8" s="153"/>
      <c r="P8" s="111"/>
      <c r="Q8" s="109"/>
      <c r="R8" s="111"/>
      <c r="S8" s="53"/>
      <c r="T8" s="111"/>
      <c r="U8" s="110"/>
      <c r="V8" s="155"/>
      <c r="W8" s="110"/>
      <c r="X8" s="155"/>
      <c r="Y8" s="110"/>
      <c r="Z8" s="155"/>
      <c r="AA8" s="156"/>
      <c r="AC8" s="66"/>
    </row>
    <row r="9" spans="1:30" s="29" customFormat="1" ht="30" customHeight="1" thickBot="1" x14ac:dyDescent="0.3">
      <c r="A9" s="202" t="s">
        <v>11</v>
      </c>
      <c r="B9" s="202"/>
      <c r="D9" s="222">
        <f>SUM(D8:E8)</f>
        <v>0</v>
      </c>
      <c r="E9" s="222"/>
      <c r="G9" s="43">
        <f>SUM(G8:G8)</f>
        <v>0</v>
      </c>
      <c r="I9" s="43">
        <f>SUM(I8:I8)</f>
        <v>0</v>
      </c>
      <c r="K9" s="43">
        <f>SUM(K8:K8)</f>
        <v>0</v>
      </c>
      <c r="M9" s="44">
        <f>SUM(L8:M8)</f>
        <v>0</v>
      </c>
      <c r="O9" s="154">
        <f>SUM(O8:O8)</f>
        <v>0</v>
      </c>
      <c r="Q9" s="44">
        <f>SUM(Q8:Q8)</f>
        <v>0</v>
      </c>
      <c r="S9" s="43">
        <f>SUM(S8:S8)</f>
        <v>0</v>
      </c>
      <c r="U9" s="157"/>
      <c r="V9" s="94"/>
      <c r="W9" s="158">
        <f>SUM(W8:W8)</f>
        <v>0</v>
      </c>
      <c r="X9" s="94"/>
      <c r="Y9" s="158">
        <f>SUM(Y8:Y8)</f>
        <v>0</v>
      </c>
      <c r="Z9" s="94"/>
      <c r="AA9" s="159">
        <f>SUM(AA8:AA8)</f>
        <v>0</v>
      </c>
      <c r="AD9" s="69"/>
    </row>
    <row r="10" spans="1:30" ht="30" customHeight="1" thickTop="1" x14ac:dyDescent="0.2"/>
  </sheetData>
  <mergeCells count="22">
    <mergeCell ref="A9:B9"/>
    <mergeCell ref="D9:E9"/>
    <mergeCell ref="A8:B8"/>
    <mergeCell ref="D8:E8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Y6:Y7"/>
    <mergeCell ref="AA6:AA7"/>
    <mergeCell ref="K6:M6"/>
    <mergeCell ref="O6:Q6"/>
    <mergeCell ref="A7:B7"/>
    <mergeCell ref="G6:G7"/>
    <mergeCell ref="I6:I7"/>
    <mergeCell ref="D6:E7"/>
  </mergeCells>
  <pageMargins left="0.39" right="0.39" top="0.39" bottom="0.39" header="0" footer="0"/>
  <pageSetup scale="6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Q16"/>
  <sheetViews>
    <sheetView rightToLeft="1" tabSelected="1" view="pageBreakPreview" zoomScaleNormal="100" zoomScaleSheetLayoutView="100" workbookViewId="0">
      <selection activeCell="J11" sqref="J11"/>
    </sheetView>
  </sheetViews>
  <sheetFormatPr defaultRowHeight="24.95" customHeight="1" x14ac:dyDescent="0.25"/>
  <cols>
    <col min="1" max="1" width="5.140625" style="19" customWidth="1"/>
    <col min="2" max="2" width="53.42578125" style="19" customWidth="1"/>
    <col min="3" max="3" width="0.5703125" style="19" customWidth="1"/>
    <col min="4" max="4" width="19.7109375" style="19" customWidth="1"/>
    <col min="5" max="5" width="0.5703125" style="19" customWidth="1"/>
    <col min="6" max="6" width="18.7109375" style="19" bestFit="1" customWidth="1"/>
    <col min="7" max="7" width="0.5703125" style="19" customWidth="1"/>
    <col min="8" max="8" width="19.42578125" style="19" bestFit="1" customWidth="1"/>
    <col min="9" max="9" width="0.28515625" style="19" customWidth="1"/>
    <col min="10" max="10" width="18.7109375" style="19" bestFit="1" customWidth="1"/>
    <col min="11" max="11" width="0.42578125" style="19" customWidth="1"/>
    <col min="12" max="12" width="19.42578125" style="20" customWidth="1"/>
    <col min="13" max="13" width="0.28515625" style="19" customWidth="1"/>
    <col min="14" max="14" width="48.28515625" style="106" customWidth="1"/>
    <col min="15" max="15" width="17.85546875" style="106" customWidth="1"/>
    <col min="16" max="16" width="14.140625" style="115" bestFit="1" customWidth="1"/>
    <col min="17" max="17" width="11.5703125" style="106" bestFit="1" customWidth="1"/>
    <col min="18" max="16384" width="9.140625" style="19"/>
  </cols>
  <sheetData>
    <row r="1" spans="1:17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N1" s="102"/>
      <c r="O1" s="102"/>
      <c r="P1" s="113"/>
      <c r="Q1" s="102"/>
    </row>
    <row r="2" spans="1:17" ht="30" customHeight="1" x14ac:dyDescent="0.2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N2" s="104"/>
      <c r="O2" s="105"/>
      <c r="P2" s="113"/>
      <c r="Q2" s="104"/>
    </row>
    <row r="3" spans="1:17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N3" s="104"/>
      <c r="O3" s="105"/>
      <c r="P3" s="113"/>
      <c r="Q3" s="104"/>
    </row>
    <row r="4" spans="1:17" ht="30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16"/>
      <c r="N4" s="104"/>
      <c r="O4" s="105"/>
      <c r="P4" s="113"/>
      <c r="Q4" s="104"/>
    </row>
    <row r="5" spans="1:17" s="20" customFormat="1" ht="30" customHeight="1" x14ac:dyDescent="0.2">
      <c r="A5" s="201" t="s">
        <v>95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N5" s="104"/>
      <c r="O5" s="105"/>
      <c r="P5" s="18"/>
      <c r="Q5" s="104"/>
    </row>
    <row r="6" spans="1:17" ht="30" customHeight="1" x14ac:dyDescent="0.2">
      <c r="D6" s="1" t="s">
        <v>108</v>
      </c>
      <c r="F6" s="203" t="s">
        <v>1</v>
      </c>
      <c r="G6" s="203"/>
      <c r="H6" s="203"/>
      <c r="J6" s="216" t="s">
        <v>111</v>
      </c>
      <c r="K6" s="216"/>
      <c r="L6" s="216"/>
      <c r="N6" s="104"/>
      <c r="O6" s="105"/>
      <c r="P6" s="113"/>
      <c r="Q6" s="104"/>
    </row>
    <row r="7" spans="1:17" ht="30" customHeight="1" x14ac:dyDescent="0.2">
      <c r="A7" s="203" t="s">
        <v>41</v>
      </c>
      <c r="B7" s="203"/>
      <c r="D7" s="1" t="s">
        <v>42</v>
      </c>
      <c r="F7" s="1" t="s">
        <v>43</v>
      </c>
      <c r="H7" s="1" t="s">
        <v>44</v>
      </c>
      <c r="J7" s="46" t="s">
        <v>42</v>
      </c>
      <c r="L7" s="117" t="s">
        <v>10</v>
      </c>
      <c r="N7" s="104"/>
      <c r="O7" s="104"/>
      <c r="P7" s="113"/>
      <c r="Q7" s="104"/>
    </row>
    <row r="8" spans="1:17" ht="30" customHeight="1" x14ac:dyDescent="0.45">
      <c r="A8" s="223" t="s">
        <v>115</v>
      </c>
      <c r="B8" s="223"/>
      <c r="D8" s="182">
        <v>20000000000</v>
      </c>
      <c r="F8" s="18" t="s">
        <v>116</v>
      </c>
      <c r="H8" s="182">
        <v>20000000000</v>
      </c>
      <c r="J8" s="32">
        <f>D8-H8</f>
        <v>0</v>
      </c>
      <c r="L8" s="185">
        <v>0</v>
      </c>
      <c r="N8" s="184"/>
      <c r="O8" s="104"/>
      <c r="P8" s="113"/>
      <c r="Q8" s="104"/>
    </row>
    <row r="9" spans="1:17" ht="30" customHeight="1" x14ac:dyDescent="0.2">
      <c r="A9" s="223" t="s">
        <v>114</v>
      </c>
      <c r="B9" s="223"/>
      <c r="C9" s="181"/>
      <c r="D9" s="182">
        <v>202132407246</v>
      </c>
      <c r="E9" s="111"/>
      <c r="F9" s="182">
        <v>21446575342</v>
      </c>
      <c r="H9" s="182">
        <v>200000062400</v>
      </c>
      <c r="J9" s="182">
        <f>D9+F9-H9</f>
        <v>23578920188</v>
      </c>
      <c r="L9" s="187">
        <v>0.1026</v>
      </c>
      <c r="N9" s="186"/>
      <c r="O9" s="104"/>
      <c r="P9" s="113"/>
      <c r="Q9" s="104"/>
    </row>
    <row r="10" spans="1:17" ht="30" customHeight="1" x14ac:dyDescent="0.5">
      <c r="A10" s="223" t="s">
        <v>113</v>
      </c>
      <c r="B10" s="223"/>
      <c r="D10" s="9" t="s">
        <v>116</v>
      </c>
      <c r="E10" s="21"/>
      <c r="F10" s="53">
        <v>200000000000</v>
      </c>
      <c r="G10" s="21"/>
      <c r="H10" s="9" t="s">
        <v>116</v>
      </c>
      <c r="I10" s="21"/>
      <c r="J10" s="53">
        <f>F10</f>
        <v>200000000000</v>
      </c>
      <c r="K10" s="21"/>
      <c r="L10" s="188">
        <v>0.87070000000000003</v>
      </c>
      <c r="N10" s="186"/>
      <c r="O10" s="66"/>
      <c r="P10" s="113"/>
      <c r="Q10" s="104"/>
    </row>
    <row r="11" spans="1:17" s="29" customFormat="1" ht="30" customHeight="1" thickBot="1" x14ac:dyDescent="0.3">
      <c r="A11" s="202" t="s">
        <v>11</v>
      </c>
      <c r="B11" s="202"/>
      <c r="D11" s="28">
        <f>SUM(D8:D10)</f>
        <v>222132407246</v>
      </c>
      <c r="E11" s="27"/>
      <c r="F11" s="28">
        <f>SUM(F9:F10)</f>
        <v>221446575342</v>
      </c>
      <c r="G11" s="27"/>
      <c r="H11" s="28">
        <f>SUM(H8:H10)</f>
        <v>220000062400</v>
      </c>
      <c r="I11" s="27"/>
      <c r="J11" s="28">
        <f>SUM(J8:J10)</f>
        <v>223578920188</v>
      </c>
      <c r="K11" s="27"/>
      <c r="L11" s="118">
        <f>SUM(L8:L10)</f>
        <v>0.97330000000000005</v>
      </c>
      <c r="N11" s="112"/>
      <c r="O11" s="112"/>
      <c r="P11" s="114"/>
      <c r="Q11" s="112"/>
    </row>
    <row r="12" spans="1:17" ht="24.95" customHeight="1" x14ac:dyDescent="0.25">
      <c r="D12" s="183"/>
    </row>
    <row r="13" spans="1:17" ht="24.95" customHeight="1" x14ac:dyDescent="0.25">
      <c r="D13" s="183"/>
    </row>
    <row r="14" spans="1:17" ht="24.95" customHeight="1" x14ac:dyDescent="0.25">
      <c r="D14" s="183"/>
    </row>
    <row r="15" spans="1:17" ht="24.95" customHeight="1" x14ac:dyDescent="0.25">
      <c r="D15" s="183"/>
    </row>
    <row r="16" spans="1:17" ht="24.95" customHeight="1" x14ac:dyDescent="0.25">
      <c r="D16" s="183"/>
    </row>
  </sheetData>
  <mergeCells count="11">
    <mergeCell ref="A11:B11"/>
    <mergeCell ref="A7:B7"/>
    <mergeCell ref="A10:B10"/>
    <mergeCell ref="A1:L1"/>
    <mergeCell ref="A2:L2"/>
    <mergeCell ref="A3:L3"/>
    <mergeCell ref="F6:H6"/>
    <mergeCell ref="J6:L6"/>
    <mergeCell ref="A5:L5"/>
    <mergeCell ref="A8:B8"/>
    <mergeCell ref="A9:B9"/>
  </mergeCells>
  <pageMargins left="0.39" right="0.39" top="0.39" bottom="0.39" header="0" footer="0"/>
  <pageSetup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11"/>
  <sheetViews>
    <sheetView rightToLeft="1" view="pageBreakPreview" zoomScaleNormal="100" zoomScaleSheetLayoutView="100" workbookViewId="0">
      <selection activeCell="J11" sqref="J11"/>
    </sheetView>
  </sheetViews>
  <sheetFormatPr defaultRowHeight="30" customHeight="1" x14ac:dyDescent="0.2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92" customWidth="1"/>
    <col min="9" max="9" width="0.5703125" style="92" customWidth="1"/>
    <col min="10" max="10" width="12.85546875" style="92" customWidth="1"/>
    <col min="11" max="11" width="0.28515625" customWidth="1"/>
    <col min="12" max="12" width="24.85546875" style="68" bestFit="1" customWidth="1"/>
    <col min="13" max="13" width="17.85546875" style="68" bestFit="1" customWidth="1"/>
  </cols>
  <sheetData>
    <row r="1" spans="1:13" s="19" customFormat="1" ht="30" customHeight="1" x14ac:dyDescent="0.2">
      <c r="A1" s="202" t="s">
        <v>112</v>
      </c>
      <c r="B1" s="202"/>
      <c r="C1" s="202"/>
      <c r="D1" s="202"/>
      <c r="E1" s="202"/>
      <c r="F1" s="202"/>
      <c r="G1" s="202"/>
      <c r="H1" s="202"/>
      <c r="I1" s="202"/>
      <c r="J1" s="202"/>
      <c r="L1" s="42"/>
      <c r="M1" s="42"/>
    </row>
    <row r="2" spans="1:13" s="19" customFormat="1" ht="30" customHeight="1" x14ac:dyDescent="0.2">
      <c r="A2" s="202" t="s">
        <v>45</v>
      </c>
      <c r="B2" s="202"/>
      <c r="C2" s="202"/>
      <c r="D2" s="202"/>
      <c r="E2" s="202"/>
      <c r="F2" s="202"/>
      <c r="G2" s="202"/>
      <c r="H2" s="202"/>
      <c r="I2" s="202"/>
      <c r="J2" s="202"/>
      <c r="L2" s="42"/>
      <c r="M2" s="42"/>
    </row>
    <row r="3" spans="1:13" s="19" customFormat="1" ht="30" customHeight="1" x14ac:dyDescent="0.2">
      <c r="A3" s="202" t="s">
        <v>110</v>
      </c>
      <c r="B3" s="202"/>
      <c r="C3" s="202"/>
      <c r="D3" s="202"/>
      <c r="E3" s="202"/>
      <c r="F3" s="202"/>
      <c r="G3" s="202"/>
      <c r="H3" s="202"/>
      <c r="I3" s="202"/>
      <c r="J3" s="202"/>
      <c r="L3" s="42"/>
      <c r="M3" s="42"/>
    </row>
    <row r="4" spans="1:13" s="20" customFormat="1" ht="30" customHeight="1" x14ac:dyDescent="0.2">
      <c r="A4" s="201" t="s">
        <v>96</v>
      </c>
      <c r="B4" s="201"/>
      <c r="C4" s="201"/>
      <c r="D4" s="201"/>
      <c r="E4" s="201"/>
      <c r="F4" s="201"/>
      <c r="G4" s="201"/>
      <c r="H4" s="201"/>
      <c r="I4" s="201"/>
      <c r="J4" s="201"/>
      <c r="L4" s="67"/>
      <c r="M4" s="67"/>
    </row>
    <row r="5" spans="1:13" s="19" customFormat="1" ht="42" customHeight="1" x14ac:dyDescent="0.2">
      <c r="A5" s="203" t="s">
        <v>46</v>
      </c>
      <c r="B5" s="203"/>
      <c r="D5" s="1" t="s">
        <v>47</v>
      </c>
      <c r="F5" s="1" t="s">
        <v>42</v>
      </c>
      <c r="H5" s="134" t="s">
        <v>48</v>
      </c>
      <c r="I5" s="87"/>
      <c r="J5" s="134" t="s">
        <v>49</v>
      </c>
      <c r="L5" s="42"/>
      <c r="M5" s="42"/>
    </row>
    <row r="6" spans="1:13" s="19" customFormat="1" ht="30" customHeight="1" x14ac:dyDescent="0.5">
      <c r="A6" s="208" t="s">
        <v>50</v>
      </c>
      <c r="B6" s="208"/>
      <c r="D6" s="47" t="s">
        <v>97</v>
      </c>
      <c r="E6" s="21"/>
      <c r="F6" s="8">
        <f>'درآمد سرمایه گذاری در سهام'!J9</f>
        <v>0</v>
      </c>
      <c r="G6" s="21"/>
      <c r="H6" s="137">
        <v>0</v>
      </c>
      <c r="I6" s="100"/>
      <c r="J6" s="137">
        <v>0</v>
      </c>
      <c r="L6" s="66"/>
      <c r="M6" s="140"/>
    </row>
    <row r="7" spans="1:13" s="19" customFormat="1" ht="30" customHeight="1" x14ac:dyDescent="0.5">
      <c r="A7" s="223" t="s">
        <v>51</v>
      </c>
      <c r="B7" s="223"/>
      <c r="D7" s="47" t="s">
        <v>52</v>
      </c>
      <c r="E7" s="21"/>
      <c r="F7" s="136">
        <f>'درآمد سرمایه گذاری در صندوق'!H9</f>
        <v>0</v>
      </c>
      <c r="G7" s="21"/>
      <c r="H7" s="70">
        <v>0</v>
      </c>
      <c r="I7" s="100"/>
      <c r="J7" s="70">
        <v>0</v>
      </c>
      <c r="L7" s="66"/>
      <c r="M7" s="42"/>
    </row>
    <row r="8" spans="1:13" s="19" customFormat="1" ht="30" customHeight="1" x14ac:dyDescent="0.5">
      <c r="A8" s="223" t="s">
        <v>53</v>
      </c>
      <c r="B8" s="223"/>
      <c r="D8" s="47" t="s">
        <v>98</v>
      </c>
      <c r="E8" s="21"/>
      <c r="F8" s="9">
        <f>'درآمد سرمایه گذاری در اوراق به'!J8</f>
        <v>0</v>
      </c>
      <c r="G8" s="21"/>
      <c r="H8" s="70">
        <v>0</v>
      </c>
      <c r="I8" s="100"/>
      <c r="J8" s="70">
        <v>0</v>
      </c>
      <c r="L8" s="66"/>
      <c r="M8" s="42"/>
    </row>
    <row r="9" spans="1:13" s="19" customFormat="1" ht="30" customHeight="1" x14ac:dyDescent="0.5">
      <c r="A9" s="223" t="s">
        <v>54</v>
      </c>
      <c r="B9" s="223"/>
      <c r="D9" s="47" t="s">
        <v>99</v>
      </c>
      <c r="E9" s="21"/>
      <c r="F9" s="9">
        <f>'درآمد سپرده بانکی'!D10</f>
        <v>5960236522</v>
      </c>
      <c r="G9" s="21"/>
      <c r="H9" s="70">
        <v>1</v>
      </c>
      <c r="I9" s="100"/>
      <c r="J9" s="70">
        <v>0.97330000000000005</v>
      </c>
      <c r="L9" s="66"/>
      <c r="M9" s="42"/>
    </row>
    <row r="10" spans="1:13" s="19" customFormat="1" ht="30" customHeight="1" x14ac:dyDescent="0.5">
      <c r="A10" s="223" t="s">
        <v>55</v>
      </c>
      <c r="B10" s="223"/>
      <c r="D10" s="47" t="s">
        <v>100</v>
      </c>
      <c r="E10" s="21"/>
      <c r="F10" s="10">
        <f>'سایر درآمدها'!D8</f>
        <v>0</v>
      </c>
      <c r="G10" s="21"/>
      <c r="H10" s="138">
        <v>0</v>
      </c>
      <c r="I10" s="100"/>
      <c r="J10" s="138">
        <v>0</v>
      </c>
      <c r="L10" s="66"/>
      <c r="M10" s="42"/>
    </row>
    <row r="11" spans="1:13" s="19" customFormat="1" ht="30" customHeight="1" x14ac:dyDescent="0.5">
      <c r="A11" s="202" t="s">
        <v>11</v>
      </c>
      <c r="B11" s="202"/>
      <c r="C11" s="29"/>
      <c r="D11" s="26"/>
      <c r="E11" s="27"/>
      <c r="F11" s="28">
        <f>SUM(F6:F10)</f>
        <v>5960236522</v>
      </c>
      <c r="G11" s="27"/>
      <c r="H11" s="139">
        <f>SUM(H6:H10)</f>
        <v>1</v>
      </c>
      <c r="I11" s="132"/>
      <c r="J11" s="244">
        <f>SUM(J6:J10)</f>
        <v>0.97330000000000005</v>
      </c>
      <c r="L11" s="145"/>
      <c r="M11" s="42"/>
    </row>
  </sheetData>
  <mergeCells count="11">
    <mergeCell ref="A11:B11"/>
    <mergeCell ref="A6:B6"/>
    <mergeCell ref="A7:B7"/>
    <mergeCell ref="A8:B8"/>
    <mergeCell ref="A9:B9"/>
    <mergeCell ref="A10:B10"/>
    <mergeCell ref="A1:J1"/>
    <mergeCell ref="A2:J2"/>
    <mergeCell ref="A3:J3"/>
    <mergeCell ref="A5:B5"/>
    <mergeCell ref="A4:J4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Behnaz Taheri</cp:lastModifiedBy>
  <cp:lastPrinted>2024-11-23T09:50:23Z</cp:lastPrinted>
  <dcterms:created xsi:type="dcterms:W3CDTF">2024-08-25T06:34:11Z</dcterms:created>
  <dcterms:modified xsi:type="dcterms:W3CDTF">2024-11-27T05:32:08Z</dcterms:modified>
</cp:coreProperties>
</file>